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9440" windowHeight="11760" activeTab="3"/>
  </bookViews>
  <sheets>
    <sheet name="プレイヤーズ予選組合せ" sheetId="7" r:id="rId1"/>
    <sheet name="体育館朝の練習割り当て" sheetId="8" r:id="rId2"/>
    <sheet name="Sheet1" sheetId="9" r:id="rId3"/>
    <sheet name="リーグ戦表" sheetId="10" r:id="rId4"/>
  </sheets>
  <definedNames>
    <definedName name="_xlnm.Print_Area" localSheetId="0">プレイヤーズ予選組合せ!$A$1:$BA$55</definedName>
    <definedName name="_xlnm.Print_Area" localSheetId="3">リーグ戦表!$A$1:$AH$48</definedName>
  </definedNames>
  <calcPr calcId="125725"/>
</workbook>
</file>

<file path=xl/calcChain.xml><?xml version="1.0" encoding="utf-8"?>
<calcChain xmlns="http://schemas.openxmlformats.org/spreadsheetml/2006/main">
  <c r="AU75" i="10"/>
  <c r="AT75"/>
  <c r="AS75"/>
  <c r="AN75"/>
  <c r="AF75"/>
  <c r="AX75" s="1"/>
  <c r="AE75"/>
  <c r="AW75" s="1"/>
  <c r="N75"/>
  <c r="AR75" s="1"/>
  <c r="J75"/>
  <c r="AQ75" s="1"/>
  <c r="F75"/>
  <c r="AP75" s="1"/>
  <c r="B75"/>
  <c r="AO75" s="1"/>
  <c r="AU74"/>
  <c r="AT74"/>
  <c r="AS74"/>
  <c r="AN74"/>
  <c r="AF74"/>
  <c r="AX74" s="1"/>
  <c r="AE74"/>
  <c r="AW74" s="1"/>
  <c r="N74"/>
  <c r="AR74" s="1"/>
  <c r="J74"/>
  <c r="AQ74" s="1"/>
  <c r="F74"/>
  <c r="AP74" s="1"/>
  <c r="B74"/>
  <c r="AD74" s="1"/>
  <c r="AU73"/>
  <c r="AT73"/>
  <c r="AS73"/>
  <c r="AN73"/>
  <c r="AF73"/>
  <c r="AX73" s="1"/>
  <c r="AE73"/>
  <c r="AW73" s="1"/>
  <c r="N73"/>
  <c r="AR73" s="1"/>
  <c r="J73"/>
  <c r="AQ73" s="1"/>
  <c r="F73"/>
  <c r="AP73" s="1"/>
  <c r="B73"/>
  <c r="AO73" s="1"/>
  <c r="AU72"/>
  <c r="AT72"/>
  <c r="AR72"/>
  <c r="AN72"/>
  <c r="U72"/>
  <c r="AF72" s="1"/>
  <c r="AX72" s="1"/>
  <c r="S72"/>
  <c r="AE72" s="1"/>
  <c r="AW72" s="1"/>
  <c r="J72"/>
  <c r="AQ72" s="1"/>
  <c r="F72"/>
  <c r="AP72" s="1"/>
  <c r="B72"/>
  <c r="N69" s="1"/>
  <c r="AU71"/>
  <c r="AT71"/>
  <c r="AQ71"/>
  <c r="AN71"/>
  <c r="U71"/>
  <c r="S71"/>
  <c r="Q71"/>
  <c r="AF71" s="1"/>
  <c r="AX71" s="1"/>
  <c r="O71"/>
  <c r="AE71" s="1"/>
  <c r="F71"/>
  <c r="AP71" s="1"/>
  <c r="B71"/>
  <c r="AO71" s="1"/>
  <c r="AU70"/>
  <c r="AT70"/>
  <c r="AP70"/>
  <c r="AN70"/>
  <c r="U70"/>
  <c r="S70"/>
  <c r="Q70"/>
  <c r="O70"/>
  <c r="M70"/>
  <c r="K70"/>
  <c r="B70"/>
  <c r="AO70" s="1"/>
  <c r="AU69"/>
  <c r="AT69"/>
  <c r="AO69"/>
  <c r="AN69"/>
  <c r="U69"/>
  <c r="S69"/>
  <c r="Q69"/>
  <c r="O69"/>
  <c r="M69"/>
  <c r="K69"/>
  <c r="I69"/>
  <c r="G69"/>
  <c r="AZ68"/>
  <c r="AY68"/>
  <c r="AX68"/>
  <c r="AW68"/>
  <c r="AV68"/>
  <c r="AU68"/>
  <c r="AT68"/>
  <c r="AN68"/>
  <c r="R68"/>
  <c r="AS68" s="1"/>
  <c r="N68"/>
  <c r="AR68" s="1"/>
  <c r="J68"/>
  <c r="AQ68" s="1"/>
  <c r="F68"/>
  <c r="AP68" s="1"/>
  <c r="B68"/>
  <c r="AO68" s="1"/>
  <c r="AU66"/>
  <c r="AT66"/>
  <c r="AS66"/>
  <c r="AR66"/>
  <c r="AQ66"/>
  <c r="AP66"/>
  <c r="AO66"/>
  <c r="AN66"/>
  <c r="AF66"/>
  <c r="AX66" s="1"/>
  <c r="AE66"/>
  <c r="AW66" s="1"/>
  <c r="AD66"/>
  <c r="AV66" s="1"/>
  <c r="AU65"/>
  <c r="AT65"/>
  <c r="AS65"/>
  <c r="AR65"/>
  <c r="AQ65"/>
  <c r="AP65"/>
  <c r="AO65"/>
  <c r="AN65"/>
  <c r="AF65"/>
  <c r="AX65" s="1"/>
  <c r="AE65"/>
  <c r="AW65" s="1"/>
  <c r="AD65"/>
  <c r="AV65" s="1"/>
  <c r="AU64"/>
  <c r="AT64"/>
  <c r="AS64"/>
  <c r="AN64"/>
  <c r="AF64"/>
  <c r="AX64" s="1"/>
  <c r="AE64"/>
  <c r="AW64" s="1"/>
  <c r="N64"/>
  <c r="AR64" s="1"/>
  <c r="J64"/>
  <c r="AQ64" s="1"/>
  <c r="F64"/>
  <c r="AP64" s="1"/>
  <c r="B64"/>
  <c r="AO64" s="1"/>
  <c r="AU63"/>
  <c r="AT63"/>
  <c r="AR63"/>
  <c r="AN63"/>
  <c r="U63"/>
  <c r="AF63" s="1"/>
  <c r="AX63" s="1"/>
  <c r="S63"/>
  <c r="AE63" s="1"/>
  <c r="AW63" s="1"/>
  <c r="J63"/>
  <c r="AQ63" s="1"/>
  <c r="F63"/>
  <c r="AP63" s="1"/>
  <c r="B63"/>
  <c r="N60" s="1"/>
  <c r="AU62"/>
  <c r="AT62"/>
  <c r="AQ62"/>
  <c r="AN62"/>
  <c r="U62"/>
  <c r="S62"/>
  <c r="Q62"/>
  <c r="AF62" s="1"/>
  <c r="AX62" s="1"/>
  <c r="O62"/>
  <c r="AE62" s="1"/>
  <c r="N62"/>
  <c r="AR62" s="1"/>
  <c r="F62"/>
  <c r="AP62" s="1"/>
  <c r="B62"/>
  <c r="AO62" s="1"/>
  <c r="AU61"/>
  <c r="AT61"/>
  <c r="AP61"/>
  <c r="AN61"/>
  <c r="U61"/>
  <c r="S61"/>
  <c r="Q61"/>
  <c r="O61"/>
  <c r="M61"/>
  <c r="K61"/>
  <c r="J61"/>
  <c r="AQ61" s="1"/>
  <c r="B61"/>
  <c r="AO61" s="1"/>
  <c r="AU60"/>
  <c r="AT60"/>
  <c r="AO60"/>
  <c r="AN60"/>
  <c r="U60"/>
  <c r="S60"/>
  <c r="Q60"/>
  <c r="O60"/>
  <c r="M60"/>
  <c r="K60"/>
  <c r="I60"/>
  <c r="AF60" s="1"/>
  <c r="AX60" s="1"/>
  <c r="G60"/>
  <c r="AZ59"/>
  <c r="AY59"/>
  <c r="AX59"/>
  <c r="AW59"/>
  <c r="AV59"/>
  <c r="AU59"/>
  <c r="AT59"/>
  <c r="AN59"/>
  <c r="R59"/>
  <c r="AS59" s="1"/>
  <c r="N59"/>
  <c r="AR59" s="1"/>
  <c r="J59"/>
  <c r="AQ59" s="1"/>
  <c r="F59"/>
  <c r="AP59" s="1"/>
  <c r="B59"/>
  <c r="AO59" s="1"/>
  <c r="AU57"/>
  <c r="AT57"/>
  <c r="AS57"/>
  <c r="AN57"/>
  <c r="AF57"/>
  <c r="AX57" s="1"/>
  <c r="AE57"/>
  <c r="AW57" s="1"/>
  <c r="N57"/>
  <c r="AR57" s="1"/>
  <c r="J57"/>
  <c r="AQ57" s="1"/>
  <c r="F57"/>
  <c r="AP57" s="1"/>
  <c r="B57"/>
  <c r="AO57" s="1"/>
  <c r="AU56"/>
  <c r="AT56"/>
  <c r="AS56"/>
  <c r="AN56"/>
  <c r="AF56"/>
  <c r="AX56" s="1"/>
  <c r="AE56"/>
  <c r="AW56" s="1"/>
  <c r="N56"/>
  <c r="AR56" s="1"/>
  <c r="J56"/>
  <c r="AQ56" s="1"/>
  <c r="F56"/>
  <c r="AP56" s="1"/>
  <c r="B56"/>
  <c r="AO56" s="1"/>
  <c r="AU55"/>
  <c r="AT55"/>
  <c r="AS55"/>
  <c r="AN55"/>
  <c r="AF55"/>
  <c r="AX55" s="1"/>
  <c r="AE55"/>
  <c r="AW55" s="1"/>
  <c r="N55"/>
  <c r="AR55" s="1"/>
  <c r="J55"/>
  <c r="AQ55" s="1"/>
  <c r="F55"/>
  <c r="AP55" s="1"/>
  <c r="B55"/>
  <c r="AO55" s="1"/>
  <c r="AU54"/>
  <c r="AT54"/>
  <c r="AR54"/>
  <c r="AN54"/>
  <c r="U54"/>
  <c r="AF54" s="1"/>
  <c r="AX54" s="1"/>
  <c r="S54"/>
  <c r="AE54" s="1"/>
  <c r="J54"/>
  <c r="AQ54" s="1"/>
  <c r="F54"/>
  <c r="AP54" s="1"/>
  <c r="B54"/>
  <c r="AO54" s="1"/>
  <c r="AU53"/>
  <c r="AT53"/>
  <c r="AQ53"/>
  <c r="AN53"/>
  <c r="U53"/>
  <c r="S53"/>
  <c r="R53"/>
  <c r="AS53" s="1"/>
  <c r="Q53"/>
  <c r="O53"/>
  <c r="F53"/>
  <c r="AP53" s="1"/>
  <c r="B53"/>
  <c r="AO53" s="1"/>
  <c r="AU52"/>
  <c r="AT52"/>
  <c r="AP52"/>
  <c r="AN52"/>
  <c r="U52"/>
  <c r="S52"/>
  <c r="Q52"/>
  <c r="O52"/>
  <c r="M52"/>
  <c r="K52"/>
  <c r="B52"/>
  <c r="AO52" s="1"/>
  <c r="AU51"/>
  <c r="AT51"/>
  <c r="AO51"/>
  <c r="AN51"/>
  <c r="U51"/>
  <c r="S51"/>
  <c r="Q51"/>
  <c r="O51"/>
  <c r="M51"/>
  <c r="K51"/>
  <c r="J51"/>
  <c r="AQ51" s="1"/>
  <c r="I51"/>
  <c r="G51"/>
  <c r="AZ50"/>
  <c r="AY50"/>
  <c r="AX50"/>
  <c r="AW50"/>
  <c r="AV50"/>
  <c r="AU50"/>
  <c r="AT50"/>
  <c r="AN50"/>
  <c r="R50"/>
  <c r="AS50" s="1"/>
  <c r="N50"/>
  <c r="AR50" s="1"/>
  <c r="J50"/>
  <c r="AQ50" s="1"/>
  <c r="F50"/>
  <c r="AP50" s="1"/>
  <c r="B50"/>
  <c r="AO50" s="1"/>
  <c r="AU48"/>
  <c r="AT48"/>
  <c r="AS48"/>
  <c r="AR48"/>
  <c r="AQ48"/>
  <c r="AP48"/>
  <c r="AO48"/>
  <c r="AN48"/>
  <c r="AF48"/>
  <c r="AX48" s="1"/>
  <c r="AE48"/>
  <c r="AW48" s="1"/>
  <c r="AD48"/>
  <c r="AV48" s="1"/>
  <c r="AU47"/>
  <c r="AT47"/>
  <c r="AS47"/>
  <c r="AR47"/>
  <c r="AQ47"/>
  <c r="AP47"/>
  <c r="AO47"/>
  <c r="AN47"/>
  <c r="AF47"/>
  <c r="AX47" s="1"/>
  <c r="AE47"/>
  <c r="AW47" s="1"/>
  <c r="AD47"/>
  <c r="AV47" s="1"/>
  <c r="AU46"/>
  <c r="AT46"/>
  <c r="AS46"/>
  <c r="AN46"/>
  <c r="AF46"/>
  <c r="AX46" s="1"/>
  <c r="AE46"/>
  <c r="AW46" s="1"/>
  <c r="N46"/>
  <c r="AR46" s="1"/>
  <c r="J46"/>
  <c r="AQ46" s="1"/>
  <c r="F46"/>
  <c r="AP46" s="1"/>
  <c r="B46"/>
  <c r="AO46" s="1"/>
  <c r="AU45"/>
  <c r="AT45"/>
  <c r="AR45"/>
  <c r="AN45"/>
  <c r="U45"/>
  <c r="AF45" s="1"/>
  <c r="AX45" s="1"/>
  <c r="S45"/>
  <c r="AE45" s="1"/>
  <c r="AW45" s="1"/>
  <c r="J45"/>
  <c r="AQ45" s="1"/>
  <c r="F45"/>
  <c r="AP45" s="1"/>
  <c r="B45"/>
  <c r="N42" s="1"/>
  <c r="AU44"/>
  <c r="AT44"/>
  <c r="AQ44"/>
  <c r="AN44"/>
  <c r="U44"/>
  <c r="S44"/>
  <c r="Q44"/>
  <c r="AF44" s="1"/>
  <c r="AX44" s="1"/>
  <c r="O44"/>
  <c r="AE44" s="1"/>
  <c r="F44"/>
  <c r="AP44" s="1"/>
  <c r="B44"/>
  <c r="AO44" s="1"/>
  <c r="AU43"/>
  <c r="AT43"/>
  <c r="AP43"/>
  <c r="AN43"/>
  <c r="U43"/>
  <c r="S43"/>
  <c r="R43"/>
  <c r="AS43" s="1"/>
  <c r="Q43"/>
  <c r="O43"/>
  <c r="M43"/>
  <c r="K43"/>
  <c r="B43"/>
  <c r="AO43" s="1"/>
  <c r="AU42"/>
  <c r="AT42"/>
  <c r="AO42"/>
  <c r="AN42"/>
  <c r="U42"/>
  <c r="S42"/>
  <c r="Q42"/>
  <c r="O42"/>
  <c r="M42"/>
  <c r="K42"/>
  <c r="I42"/>
  <c r="AF42" s="1"/>
  <c r="AX42" s="1"/>
  <c r="G42"/>
  <c r="AZ41"/>
  <c r="AY41"/>
  <c r="AX41"/>
  <c r="AW41"/>
  <c r="AV41"/>
  <c r="AU41"/>
  <c r="AT41"/>
  <c r="AN41"/>
  <c r="R41"/>
  <c r="AS41" s="1"/>
  <c r="N41"/>
  <c r="AR41" s="1"/>
  <c r="J41"/>
  <c r="AQ41" s="1"/>
  <c r="F41"/>
  <c r="AP41" s="1"/>
  <c r="B41"/>
  <c r="AO41" s="1"/>
  <c r="AU39"/>
  <c r="AT39"/>
  <c r="AS39"/>
  <c r="AR39"/>
  <c r="AQ39"/>
  <c r="AP39"/>
  <c r="AO39"/>
  <c r="AN39"/>
  <c r="AF39"/>
  <c r="AX39" s="1"/>
  <c r="AE39"/>
  <c r="AW39" s="1"/>
  <c r="AD39"/>
  <c r="AJ39" s="1"/>
  <c r="AU38"/>
  <c r="AT38"/>
  <c r="AS38"/>
  <c r="AR38"/>
  <c r="AQ38"/>
  <c r="AP38"/>
  <c r="AO38"/>
  <c r="AN38"/>
  <c r="AF38"/>
  <c r="AX38" s="1"/>
  <c r="AE38"/>
  <c r="AW38" s="1"/>
  <c r="AD38"/>
  <c r="AJ38" s="1"/>
  <c r="AU37"/>
  <c r="AT37"/>
  <c r="AS37"/>
  <c r="AN37"/>
  <c r="AF37"/>
  <c r="AX37" s="1"/>
  <c r="AE37"/>
  <c r="AW37" s="1"/>
  <c r="N37"/>
  <c r="AR37" s="1"/>
  <c r="J37"/>
  <c r="AQ37" s="1"/>
  <c r="F37"/>
  <c r="AP37" s="1"/>
  <c r="B37"/>
  <c r="AO37" s="1"/>
  <c r="AU36"/>
  <c r="AT36"/>
  <c r="AR36"/>
  <c r="AN36"/>
  <c r="U36"/>
  <c r="AF36" s="1"/>
  <c r="AX36" s="1"/>
  <c r="S36"/>
  <c r="AE36" s="1"/>
  <c r="J36"/>
  <c r="AQ36" s="1"/>
  <c r="F36"/>
  <c r="AP36" s="1"/>
  <c r="B36"/>
  <c r="N33" s="1"/>
  <c r="AU35"/>
  <c r="AT35"/>
  <c r="AQ35"/>
  <c r="AN35"/>
  <c r="U35"/>
  <c r="S35"/>
  <c r="R35"/>
  <c r="Q35"/>
  <c r="O35"/>
  <c r="F35"/>
  <c r="AP35" s="1"/>
  <c r="B35"/>
  <c r="AU34"/>
  <c r="AT34"/>
  <c r="AP34"/>
  <c r="AN34"/>
  <c r="U34"/>
  <c r="S34"/>
  <c r="Q34"/>
  <c r="O34"/>
  <c r="M34"/>
  <c r="AF34" s="1"/>
  <c r="AX34" s="1"/>
  <c r="K34"/>
  <c r="J34"/>
  <c r="AQ34" s="1"/>
  <c r="B34"/>
  <c r="AO34" s="1"/>
  <c r="AU33"/>
  <c r="AT33"/>
  <c r="AO33"/>
  <c r="AN33"/>
  <c r="U33"/>
  <c r="S33"/>
  <c r="Q33"/>
  <c r="O33"/>
  <c r="M33"/>
  <c r="K33"/>
  <c r="I33"/>
  <c r="G33"/>
  <c r="AZ32"/>
  <c r="AY32"/>
  <c r="AX32"/>
  <c r="AW32"/>
  <c r="AV32"/>
  <c r="AU32"/>
  <c r="AT32"/>
  <c r="AN32"/>
  <c r="R32"/>
  <c r="AS32" s="1"/>
  <c r="N32"/>
  <c r="AR32" s="1"/>
  <c r="J32"/>
  <c r="AQ32" s="1"/>
  <c r="F32"/>
  <c r="AP32" s="1"/>
  <c r="B32"/>
  <c r="AO32" s="1"/>
  <c r="AU30"/>
  <c r="AT30"/>
  <c r="AS30"/>
  <c r="AN30"/>
  <c r="AF30"/>
  <c r="AX30" s="1"/>
  <c r="AE30"/>
  <c r="AW30" s="1"/>
  <c r="N30"/>
  <c r="AR30" s="1"/>
  <c r="J30"/>
  <c r="AQ30" s="1"/>
  <c r="F30"/>
  <c r="AP30" s="1"/>
  <c r="B30"/>
  <c r="AO30" s="1"/>
  <c r="AU29"/>
  <c r="AT29"/>
  <c r="AS29"/>
  <c r="AN29"/>
  <c r="AF29"/>
  <c r="AX29" s="1"/>
  <c r="AE29"/>
  <c r="AW29" s="1"/>
  <c r="N29"/>
  <c r="AR29" s="1"/>
  <c r="J29"/>
  <c r="AQ29" s="1"/>
  <c r="F29"/>
  <c r="AP29" s="1"/>
  <c r="B29"/>
  <c r="AU28"/>
  <c r="AT28"/>
  <c r="AS28"/>
  <c r="AN28"/>
  <c r="AF28"/>
  <c r="AX28" s="1"/>
  <c r="AE28"/>
  <c r="AW28" s="1"/>
  <c r="N28"/>
  <c r="AR28" s="1"/>
  <c r="J28"/>
  <c r="AQ28" s="1"/>
  <c r="F28"/>
  <c r="AP28" s="1"/>
  <c r="B28"/>
  <c r="AO28" s="1"/>
  <c r="AU27"/>
  <c r="AT27"/>
  <c r="AR27"/>
  <c r="AN27"/>
  <c r="U27"/>
  <c r="AF27" s="1"/>
  <c r="AX27" s="1"/>
  <c r="S27"/>
  <c r="AE27" s="1"/>
  <c r="J27"/>
  <c r="AQ27" s="1"/>
  <c r="F27"/>
  <c r="AP27" s="1"/>
  <c r="B27"/>
  <c r="AU26"/>
  <c r="AT26"/>
  <c r="AQ26"/>
  <c r="AN26"/>
  <c r="U26"/>
  <c r="S26"/>
  <c r="R26"/>
  <c r="AS26" s="1"/>
  <c r="Q26"/>
  <c r="O26"/>
  <c r="F26"/>
  <c r="AP26" s="1"/>
  <c r="B26"/>
  <c r="AO26" s="1"/>
  <c r="AU25"/>
  <c r="AT25"/>
  <c r="AP25"/>
  <c r="AN25"/>
  <c r="U25"/>
  <c r="S25"/>
  <c r="Q25"/>
  <c r="O25"/>
  <c r="M25"/>
  <c r="K25"/>
  <c r="B25"/>
  <c r="AU24"/>
  <c r="AT24"/>
  <c r="AO24"/>
  <c r="AN24"/>
  <c r="U24"/>
  <c r="S24"/>
  <c r="Q24"/>
  <c r="O24"/>
  <c r="M24"/>
  <c r="K24"/>
  <c r="J24"/>
  <c r="AQ24" s="1"/>
  <c r="I24"/>
  <c r="G24"/>
  <c r="AZ23"/>
  <c r="AY23"/>
  <c r="AX23"/>
  <c r="AW23"/>
  <c r="AV23"/>
  <c r="AU23"/>
  <c r="AT23"/>
  <c r="AN23"/>
  <c r="R23"/>
  <c r="AS23" s="1"/>
  <c r="N23"/>
  <c r="AR23" s="1"/>
  <c r="J23"/>
  <c r="AQ23" s="1"/>
  <c r="F23"/>
  <c r="AP23" s="1"/>
  <c r="B23"/>
  <c r="AO23" s="1"/>
  <c r="AU21"/>
  <c r="AT21"/>
  <c r="AS21"/>
  <c r="AN21"/>
  <c r="AF21"/>
  <c r="AX21" s="1"/>
  <c r="AE21"/>
  <c r="AW21" s="1"/>
  <c r="N21"/>
  <c r="AR21" s="1"/>
  <c r="J21"/>
  <c r="AQ21" s="1"/>
  <c r="F21"/>
  <c r="AP21" s="1"/>
  <c r="B21"/>
  <c r="AU20"/>
  <c r="AT20"/>
  <c r="AS20"/>
  <c r="AN20"/>
  <c r="AF20"/>
  <c r="AX20" s="1"/>
  <c r="AE20"/>
  <c r="AW20" s="1"/>
  <c r="N20"/>
  <c r="AR20" s="1"/>
  <c r="J20"/>
  <c r="AQ20" s="1"/>
  <c r="F20"/>
  <c r="AP20" s="1"/>
  <c r="B20"/>
  <c r="AO20" s="1"/>
  <c r="AU19"/>
  <c r="AT19"/>
  <c r="AS19"/>
  <c r="AN19"/>
  <c r="AF19"/>
  <c r="AX19" s="1"/>
  <c r="AE19"/>
  <c r="AW19" s="1"/>
  <c r="N19"/>
  <c r="AR19" s="1"/>
  <c r="J19"/>
  <c r="AQ19" s="1"/>
  <c r="F19"/>
  <c r="AP19" s="1"/>
  <c r="B19"/>
  <c r="AU18"/>
  <c r="AT18"/>
  <c r="AR18"/>
  <c r="AN18"/>
  <c r="U18"/>
  <c r="AF18" s="1"/>
  <c r="AX18" s="1"/>
  <c r="S18"/>
  <c r="AE18" s="1"/>
  <c r="AW18" s="1"/>
  <c r="J18"/>
  <c r="AQ18" s="1"/>
  <c r="F18"/>
  <c r="AP18" s="1"/>
  <c r="B18"/>
  <c r="N15" s="1"/>
  <c r="AU17"/>
  <c r="AT17"/>
  <c r="AQ17"/>
  <c r="AN17"/>
  <c r="U17"/>
  <c r="S17"/>
  <c r="Q17"/>
  <c r="AF17" s="1"/>
  <c r="AX17" s="1"/>
  <c r="O17"/>
  <c r="AE17" s="1"/>
  <c r="F17"/>
  <c r="AP17" s="1"/>
  <c r="B17"/>
  <c r="AU16"/>
  <c r="AT16"/>
  <c r="AP16"/>
  <c r="AN16"/>
  <c r="U16"/>
  <c r="S16"/>
  <c r="Q16"/>
  <c r="O16"/>
  <c r="M16"/>
  <c r="K16"/>
  <c r="B16"/>
  <c r="AO16" s="1"/>
  <c r="AU15"/>
  <c r="AT15"/>
  <c r="AO15"/>
  <c r="AN15"/>
  <c r="U15"/>
  <c r="S15"/>
  <c r="Q15"/>
  <c r="O15"/>
  <c r="M15"/>
  <c r="K15"/>
  <c r="I15"/>
  <c r="G15"/>
  <c r="AZ14"/>
  <c r="AY14"/>
  <c r="AX14"/>
  <c r="AW14"/>
  <c r="AV14"/>
  <c r="AU14"/>
  <c r="AT14"/>
  <c r="AN14"/>
  <c r="R14"/>
  <c r="AS14" s="1"/>
  <c r="N14"/>
  <c r="AR14" s="1"/>
  <c r="J14"/>
  <c r="AQ14" s="1"/>
  <c r="F14"/>
  <c r="AP14" s="1"/>
  <c r="B14"/>
  <c r="AO14" s="1"/>
  <c r="AU12"/>
  <c r="AT12"/>
  <c r="AS12"/>
  <c r="AN12"/>
  <c r="AF12"/>
  <c r="AX12" s="1"/>
  <c r="AE12"/>
  <c r="AW12" s="1"/>
  <c r="N12"/>
  <c r="AR12" s="1"/>
  <c r="J12"/>
  <c r="AQ12" s="1"/>
  <c r="F12"/>
  <c r="AP12" s="1"/>
  <c r="B12"/>
  <c r="AO12" s="1"/>
  <c r="AU11"/>
  <c r="AT11"/>
  <c r="AS11"/>
  <c r="AN11"/>
  <c r="AF11"/>
  <c r="AX11" s="1"/>
  <c r="AE11"/>
  <c r="AW11" s="1"/>
  <c r="N11"/>
  <c r="AR11" s="1"/>
  <c r="J11"/>
  <c r="AQ11" s="1"/>
  <c r="F11"/>
  <c r="AP11" s="1"/>
  <c r="B11"/>
  <c r="AU10"/>
  <c r="AT10"/>
  <c r="AS10"/>
  <c r="AN10"/>
  <c r="AF10"/>
  <c r="AX10" s="1"/>
  <c r="AE10"/>
  <c r="AW10" s="1"/>
  <c r="N10"/>
  <c r="AR10" s="1"/>
  <c r="J10"/>
  <c r="R8" s="1"/>
  <c r="AS8" s="1"/>
  <c r="F10"/>
  <c r="AP10" s="1"/>
  <c r="B10"/>
  <c r="AU9"/>
  <c r="AT9"/>
  <c r="AR9"/>
  <c r="AN9"/>
  <c r="U9"/>
  <c r="AF9" s="1"/>
  <c r="AX9" s="1"/>
  <c r="S9"/>
  <c r="AE9" s="1"/>
  <c r="J9"/>
  <c r="AQ9" s="1"/>
  <c r="F9"/>
  <c r="AP9" s="1"/>
  <c r="B9"/>
  <c r="AU8"/>
  <c r="AT8"/>
  <c r="AQ8"/>
  <c r="AN8"/>
  <c r="U8"/>
  <c r="S8"/>
  <c r="Q8"/>
  <c r="AF8" s="1"/>
  <c r="AX8" s="1"/>
  <c r="O8"/>
  <c r="F8"/>
  <c r="AP8" s="1"/>
  <c r="B8"/>
  <c r="AO8" s="1"/>
  <c r="AU7"/>
  <c r="AT7"/>
  <c r="AP7"/>
  <c r="AN7"/>
  <c r="U7"/>
  <c r="S7"/>
  <c r="Q7"/>
  <c r="O7"/>
  <c r="N7"/>
  <c r="AR7" s="1"/>
  <c r="M7"/>
  <c r="K7"/>
  <c r="B7"/>
  <c r="AU6"/>
  <c r="AT6"/>
  <c r="AO6"/>
  <c r="AN6"/>
  <c r="U6"/>
  <c r="S6"/>
  <c r="Q6"/>
  <c r="O6"/>
  <c r="M6"/>
  <c r="K6"/>
  <c r="I6"/>
  <c r="G6"/>
  <c r="AZ5"/>
  <c r="AY5"/>
  <c r="AX5"/>
  <c r="AW5"/>
  <c r="AV5"/>
  <c r="AU5"/>
  <c r="AT5"/>
  <c r="AN5"/>
  <c r="R5"/>
  <c r="AS5" s="1"/>
  <c r="N5"/>
  <c r="AR5" s="1"/>
  <c r="J5"/>
  <c r="AQ5" s="1"/>
  <c r="F5"/>
  <c r="AP5" s="1"/>
  <c r="B5"/>
  <c r="AO5" s="1"/>
  <c r="AR42" l="1"/>
  <c r="AR33"/>
  <c r="AS35"/>
  <c r="AR69"/>
  <c r="R70"/>
  <c r="AS70" s="1"/>
  <c r="AR60"/>
  <c r="AR15"/>
  <c r="F15"/>
  <c r="AP15" s="1"/>
  <c r="R16"/>
  <c r="AS16" s="1"/>
  <c r="F33"/>
  <c r="AP33" s="1"/>
  <c r="AF15"/>
  <c r="AX15" s="1"/>
  <c r="N17"/>
  <c r="AR17" s="1"/>
  <c r="R33"/>
  <c r="AS33" s="1"/>
  <c r="J6"/>
  <c r="AQ6" s="1"/>
  <c r="AD10"/>
  <c r="N44"/>
  <c r="AR44" s="1"/>
  <c r="R51"/>
  <c r="AS51" s="1"/>
  <c r="N52"/>
  <c r="AR52" s="1"/>
  <c r="AD11"/>
  <c r="AE24"/>
  <c r="AG24" s="1"/>
  <c r="AE26"/>
  <c r="N70"/>
  <c r="AR70" s="1"/>
  <c r="F60"/>
  <c r="AP60" s="1"/>
  <c r="AF6"/>
  <c r="AX6" s="1"/>
  <c r="R6"/>
  <c r="AS6" s="1"/>
  <c r="AE7"/>
  <c r="AF7"/>
  <c r="AX7" s="1"/>
  <c r="J16"/>
  <c r="AQ16" s="1"/>
  <c r="R24"/>
  <c r="AS24" s="1"/>
  <c r="N25"/>
  <c r="AR25" s="1"/>
  <c r="AF33"/>
  <c r="AX33" s="1"/>
  <c r="AE35"/>
  <c r="AG36"/>
  <c r="F42"/>
  <c r="J43"/>
  <c r="AQ43" s="1"/>
  <c r="AE51"/>
  <c r="AE53"/>
  <c r="R61"/>
  <c r="AS61" s="1"/>
  <c r="AE69"/>
  <c r="N71"/>
  <c r="AR71" s="1"/>
  <c r="R72"/>
  <c r="AS72" s="1"/>
  <c r="AQ10"/>
  <c r="AD12"/>
  <c r="AE15"/>
  <c r="AF16"/>
  <c r="AX16" s="1"/>
  <c r="R18"/>
  <c r="AS18" s="1"/>
  <c r="AD19"/>
  <c r="AJ19" s="1"/>
  <c r="AD20"/>
  <c r="AD21"/>
  <c r="AF24"/>
  <c r="AX24" s="1"/>
  <c r="AE25"/>
  <c r="AF25"/>
  <c r="AX25" s="1"/>
  <c r="AF26"/>
  <c r="AX26" s="1"/>
  <c r="AD28"/>
  <c r="AD29"/>
  <c r="AD30"/>
  <c r="AE33"/>
  <c r="AE34"/>
  <c r="AG34" s="1"/>
  <c r="R34"/>
  <c r="AS34" s="1"/>
  <c r="N35"/>
  <c r="AR35" s="1"/>
  <c r="AF35"/>
  <c r="AX35" s="1"/>
  <c r="R36"/>
  <c r="AS36" s="1"/>
  <c r="AV39"/>
  <c r="AF43"/>
  <c r="AX43" s="1"/>
  <c r="R45"/>
  <c r="AS45" s="1"/>
  <c r="AF51"/>
  <c r="AX51" s="1"/>
  <c r="AE52"/>
  <c r="AF52"/>
  <c r="AX52" s="1"/>
  <c r="AF53"/>
  <c r="AX53" s="1"/>
  <c r="AD55"/>
  <c r="AD57"/>
  <c r="AE60"/>
  <c r="AF61"/>
  <c r="AX61" s="1"/>
  <c r="R63"/>
  <c r="AS63" s="1"/>
  <c r="F69"/>
  <c r="AP69" s="1"/>
  <c r="AF69"/>
  <c r="AX69" s="1"/>
  <c r="R69"/>
  <c r="AS69" s="1"/>
  <c r="J70"/>
  <c r="AQ70" s="1"/>
  <c r="AF70"/>
  <c r="AX70" s="1"/>
  <c r="AE70"/>
  <c r="AW70" s="1"/>
  <c r="AD72"/>
  <c r="AV72" s="1"/>
  <c r="AO72"/>
  <c r="AO74"/>
  <c r="AE6"/>
  <c r="AE8"/>
  <c r="AG8" s="1"/>
  <c r="AO10"/>
  <c r="AE16"/>
  <c r="AW16" s="1"/>
  <c r="AD18"/>
  <c r="AJ18" s="1"/>
  <c r="AO18"/>
  <c r="AD36"/>
  <c r="AV36" s="1"/>
  <c r="AO36"/>
  <c r="AE43"/>
  <c r="AD45"/>
  <c r="AV45" s="1"/>
  <c r="AO45"/>
  <c r="AE61"/>
  <c r="AG61" s="1"/>
  <c r="AD63"/>
  <c r="AJ63" s="1"/>
  <c r="AO63"/>
  <c r="AD70"/>
  <c r="AJ70" s="1"/>
  <c r="AW7"/>
  <c r="AG7"/>
  <c r="AW9"/>
  <c r="AG9"/>
  <c r="AV20"/>
  <c r="AJ20"/>
  <c r="AV21"/>
  <c r="AJ21"/>
  <c r="AW25"/>
  <c r="AG25"/>
  <c r="AW27"/>
  <c r="AG27"/>
  <c r="AV28"/>
  <c r="AJ28"/>
  <c r="AV29"/>
  <c r="AJ29"/>
  <c r="AV30"/>
  <c r="AJ30"/>
  <c r="AW33"/>
  <c r="AW34"/>
  <c r="AV10"/>
  <c r="AJ10"/>
  <c r="AV11"/>
  <c r="AJ11"/>
  <c r="AV12"/>
  <c r="AJ12"/>
  <c r="AW15"/>
  <c r="AG15"/>
  <c r="AW17"/>
  <c r="AG17"/>
  <c r="AW6"/>
  <c r="AG6"/>
  <c r="AW8"/>
  <c r="AW24"/>
  <c r="AW26"/>
  <c r="AG26"/>
  <c r="AW35"/>
  <c r="AG35"/>
  <c r="AY36"/>
  <c r="AL36"/>
  <c r="AW44"/>
  <c r="AG44"/>
  <c r="AW52"/>
  <c r="AG52"/>
  <c r="AW54"/>
  <c r="AG54"/>
  <c r="AV55"/>
  <c r="AJ55"/>
  <c r="AV57"/>
  <c r="AJ57"/>
  <c r="AW60"/>
  <c r="AG60"/>
  <c r="AW62"/>
  <c r="AG62"/>
  <c r="F6"/>
  <c r="N6"/>
  <c r="AR6" s="1"/>
  <c r="J7"/>
  <c r="AQ7" s="1"/>
  <c r="R7"/>
  <c r="AS7" s="1"/>
  <c r="AO7"/>
  <c r="N8"/>
  <c r="AR8" s="1"/>
  <c r="R9"/>
  <c r="AS9" s="1"/>
  <c r="AO9"/>
  <c r="AG11"/>
  <c r="AO11"/>
  <c r="J15"/>
  <c r="AQ15" s="1"/>
  <c r="R15"/>
  <c r="AS15" s="1"/>
  <c r="N16"/>
  <c r="AR16" s="1"/>
  <c r="R17"/>
  <c r="AS17" s="1"/>
  <c r="AO17"/>
  <c r="AG19"/>
  <c r="AO19"/>
  <c r="AG21"/>
  <c r="AO21"/>
  <c r="F24"/>
  <c r="N24"/>
  <c r="AR24" s="1"/>
  <c r="J25"/>
  <c r="AQ25" s="1"/>
  <c r="R25"/>
  <c r="AS25" s="1"/>
  <c r="AO25"/>
  <c r="N26"/>
  <c r="AR26" s="1"/>
  <c r="R27"/>
  <c r="AS27" s="1"/>
  <c r="AO27"/>
  <c r="AG29"/>
  <c r="AO29"/>
  <c r="J33"/>
  <c r="AQ33" s="1"/>
  <c r="N34"/>
  <c r="AR34" s="1"/>
  <c r="AO35"/>
  <c r="AW36"/>
  <c r="AD37"/>
  <c r="AV38"/>
  <c r="AE42"/>
  <c r="AP42"/>
  <c r="AW43"/>
  <c r="AG43"/>
  <c r="AW51"/>
  <c r="AG51"/>
  <c r="AW53"/>
  <c r="AG53"/>
  <c r="AW61"/>
  <c r="AW69"/>
  <c r="AG69"/>
  <c r="AW71"/>
  <c r="AG71"/>
  <c r="AV74"/>
  <c r="AJ74"/>
  <c r="AG10"/>
  <c r="AG12"/>
  <c r="AD15"/>
  <c r="AG18"/>
  <c r="AG20"/>
  <c r="AG28"/>
  <c r="AG30"/>
  <c r="AG45"/>
  <c r="AD46"/>
  <c r="AG47"/>
  <c r="AJ48"/>
  <c r="AG55"/>
  <c r="AD56"/>
  <c r="AG57"/>
  <c r="AG63"/>
  <c r="AD64"/>
  <c r="AJ65"/>
  <c r="AJ66"/>
  <c r="AG72"/>
  <c r="AD73"/>
  <c r="AG74"/>
  <c r="AD75"/>
  <c r="AG37"/>
  <c r="AG38"/>
  <c r="AG39"/>
  <c r="J42"/>
  <c r="AQ42" s="1"/>
  <c r="R42"/>
  <c r="AS42" s="1"/>
  <c r="N43"/>
  <c r="AR43" s="1"/>
  <c r="R44"/>
  <c r="AS44" s="1"/>
  <c r="AG46"/>
  <c r="AJ47"/>
  <c r="AG48"/>
  <c r="F51"/>
  <c r="N51"/>
  <c r="AR51" s="1"/>
  <c r="J52"/>
  <c r="AQ52" s="1"/>
  <c r="R52"/>
  <c r="AS52" s="1"/>
  <c r="N53"/>
  <c r="AR53" s="1"/>
  <c r="R54"/>
  <c r="AS54" s="1"/>
  <c r="AG56"/>
  <c r="J60"/>
  <c r="AQ60" s="1"/>
  <c r="R60"/>
  <c r="AS60" s="1"/>
  <c r="N61"/>
  <c r="AR61" s="1"/>
  <c r="R62"/>
  <c r="AS62" s="1"/>
  <c r="AG64"/>
  <c r="AG65"/>
  <c r="AG66"/>
  <c r="J69"/>
  <c r="AQ69" s="1"/>
  <c r="R71"/>
  <c r="AS71" s="1"/>
  <c r="AG73"/>
  <c r="AG75"/>
  <c r="AJ45" l="1"/>
  <c r="AG33"/>
  <c r="AJ36"/>
  <c r="AI36" s="1"/>
  <c r="AG70"/>
  <c r="AJ72"/>
  <c r="AV70"/>
  <c r="AV63"/>
  <c r="AV19"/>
  <c r="AV18"/>
  <c r="AG16"/>
  <c r="AD33"/>
  <c r="AJ33" s="1"/>
  <c r="AD35"/>
  <c r="AY65"/>
  <c r="AL65"/>
  <c r="AY63"/>
  <c r="AL63"/>
  <c r="AV56"/>
  <c r="AJ56"/>
  <c r="AV46"/>
  <c r="AJ46"/>
  <c r="AY28"/>
  <c r="AL28"/>
  <c r="AY18"/>
  <c r="AL18"/>
  <c r="AY12"/>
  <c r="AL12"/>
  <c r="AY71"/>
  <c r="AL71"/>
  <c r="AY69"/>
  <c r="AL69"/>
  <c r="AY61"/>
  <c r="AL61"/>
  <c r="AY53"/>
  <c r="AL53"/>
  <c r="AY51"/>
  <c r="AL51"/>
  <c r="AY43"/>
  <c r="AL43"/>
  <c r="AW42"/>
  <c r="AG42"/>
  <c r="AV37"/>
  <c r="AJ37"/>
  <c r="AY29"/>
  <c r="AL29"/>
  <c r="AP24"/>
  <c r="AD24"/>
  <c r="AY21"/>
  <c r="AL21"/>
  <c r="AY19"/>
  <c r="AL19"/>
  <c r="AY70"/>
  <c r="AL70"/>
  <c r="AY62"/>
  <c r="AL62"/>
  <c r="AY60"/>
  <c r="AL60"/>
  <c r="AY54"/>
  <c r="AL54"/>
  <c r="AY52"/>
  <c r="AL52"/>
  <c r="AY44"/>
  <c r="AL44"/>
  <c r="AY35"/>
  <c r="AL35"/>
  <c r="AY26"/>
  <c r="AL26"/>
  <c r="AY24"/>
  <c r="AL24"/>
  <c r="AY16"/>
  <c r="AL16"/>
  <c r="AY8"/>
  <c r="AL8"/>
  <c r="AY6"/>
  <c r="AL6"/>
  <c r="AY17"/>
  <c r="AL17"/>
  <c r="AY15"/>
  <c r="AL15"/>
  <c r="AD69"/>
  <c r="AI65"/>
  <c r="AD60"/>
  <c r="AD54"/>
  <c r="AD44"/>
  <c r="AD53"/>
  <c r="AI70"/>
  <c r="AI63"/>
  <c r="AD42"/>
  <c r="AD27"/>
  <c r="AD25"/>
  <c r="AD16"/>
  <c r="AD8"/>
  <c r="AI18"/>
  <c r="AI12"/>
  <c r="AD34"/>
  <c r="AY73"/>
  <c r="AL73"/>
  <c r="AY56"/>
  <c r="AL56"/>
  <c r="AP51"/>
  <c r="AD51"/>
  <c r="AY39"/>
  <c r="AL39"/>
  <c r="AI39" s="1"/>
  <c r="AY37"/>
  <c r="AL37"/>
  <c r="AY74"/>
  <c r="AL74"/>
  <c r="AI74" s="1"/>
  <c r="AY72"/>
  <c r="AL72"/>
  <c r="AI72" s="1"/>
  <c r="AY75"/>
  <c r="AL75"/>
  <c r="AY66"/>
  <c r="AL66"/>
  <c r="AI66" s="1"/>
  <c r="AY64"/>
  <c r="AL64"/>
  <c r="AY48"/>
  <c r="AL48"/>
  <c r="AI48" s="1"/>
  <c r="AY46"/>
  <c r="AL46"/>
  <c r="AY38"/>
  <c r="AL38"/>
  <c r="AI38" s="1"/>
  <c r="AV75"/>
  <c r="AJ75"/>
  <c r="AI75" s="1"/>
  <c r="AV73"/>
  <c r="AJ73"/>
  <c r="AI73" s="1"/>
  <c r="AV64"/>
  <c r="AJ64"/>
  <c r="AI64" s="1"/>
  <c r="AY57"/>
  <c r="AL57"/>
  <c r="AI57" s="1"/>
  <c r="AY55"/>
  <c r="AL55"/>
  <c r="AI55" s="1"/>
  <c r="AY47"/>
  <c r="AL47"/>
  <c r="AI47" s="1"/>
  <c r="AY45"/>
  <c r="AL45"/>
  <c r="AY30"/>
  <c r="AL30"/>
  <c r="AY20"/>
  <c r="AL20"/>
  <c r="AV15"/>
  <c r="AJ15"/>
  <c r="AI15" s="1"/>
  <c r="AY10"/>
  <c r="AL10"/>
  <c r="AI10" s="1"/>
  <c r="AY11"/>
  <c r="AL11"/>
  <c r="AI11" s="1"/>
  <c r="AP6"/>
  <c r="AD6"/>
  <c r="AY34"/>
  <c r="AL34"/>
  <c r="AY33"/>
  <c r="AL33"/>
  <c r="AY27"/>
  <c r="AL27"/>
  <c r="AY25"/>
  <c r="AL25"/>
  <c r="AY9"/>
  <c r="AL9"/>
  <c r="AY7"/>
  <c r="AL7"/>
  <c r="AD71"/>
  <c r="AD62"/>
  <c r="AD52"/>
  <c r="AD61"/>
  <c r="AD43"/>
  <c r="AD26"/>
  <c r="AD17"/>
  <c r="AD9"/>
  <c r="AD7"/>
  <c r="AI30"/>
  <c r="AI29"/>
  <c r="AI28"/>
  <c r="AI21"/>
  <c r="AI20"/>
  <c r="AI19"/>
  <c r="AI45" l="1"/>
  <c r="AV33"/>
  <c r="AJ35"/>
  <c r="AI35" s="1"/>
  <c r="AV35"/>
  <c r="AV9"/>
  <c r="AJ9"/>
  <c r="AI9" s="1"/>
  <c r="AV61"/>
  <c r="AJ61"/>
  <c r="AI61" s="1"/>
  <c r="AV62"/>
  <c r="AJ62"/>
  <c r="AI62" s="1"/>
  <c r="AV71"/>
  <c r="AJ71"/>
  <c r="AI71" s="1"/>
  <c r="AV6"/>
  <c r="AJ6"/>
  <c r="AI6" s="1"/>
  <c r="AV51"/>
  <c r="AJ51"/>
  <c r="AI51" s="1"/>
  <c r="AV34"/>
  <c r="AJ34"/>
  <c r="AI34" s="1"/>
  <c r="AV8"/>
  <c r="AJ8"/>
  <c r="AI8" s="1"/>
  <c r="AV25"/>
  <c r="AJ25"/>
  <c r="AI25" s="1"/>
  <c r="AV53"/>
  <c r="AJ53"/>
  <c r="AI53" s="1"/>
  <c r="AV60"/>
  <c r="AJ60"/>
  <c r="AI60" s="1"/>
  <c r="AV69"/>
  <c r="AJ69"/>
  <c r="AI69" s="1"/>
  <c r="AV26"/>
  <c r="AJ26"/>
  <c r="AI26" s="1"/>
  <c r="AV7"/>
  <c r="AJ7"/>
  <c r="AI7" s="1"/>
  <c r="AH7" s="1"/>
  <c r="AZ7" s="1"/>
  <c r="AV17"/>
  <c r="AJ17"/>
  <c r="AI17" s="1"/>
  <c r="AV43"/>
  <c r="AJ43"/>
  <c r="AI43" s="1"/>
  <c r="AV52"/>
  <c r="AJ52"/>
  <c r="AI52" s="1"/>
  <c r="AV16"/>
  <c r="AJ16"/>
  <c r="AI16" s="1"/>
  <c r="AH16" s="1"/>
  <c r="AZ16" s="1"/>
  <c r="AV27"/>
  <c r="AJ27"/>
  <c r="AI27" s="1"/>
  <c r="AV42"/>
  <c r="AJ42"/>
  <c r="AV44"/>
  <c r="AJ44"/>
  <c r="AI44" s="1"/>
  <c r="AV54"/>
  <c r="AJ54"/>
  <c r="AI54" s="1"/>
  <c r="AV24"/>
  <c r="AJ24"/>
  <c r="AI24" s="1"/>
  <c r="AH24" s="1"/>
  <c r="AZ24" s="1"/>
  <c r="AY42"/>
  <c r="AL42"/>
  <c r="AI37"/>
  <c r="AI33"/>
  <c r="AI46"/>
  <c r="AI56"/>
  <c r="AH37" l="1"/>
  <c r="AZ37" s="1"/>
  <c r="AH28"/>
  <c r="AZ28" s="1"/>
  <c r="AH12"/>
  <c r="AZ12" s="1"/>
  <c r="AH21"/>
  <c r="AZ21" s="1"/>
  <c r="AH11"/>
  <c r="AZ11" s="1"/>
  <c r="AH35"/>
  <c r="AZ35" s="1"/>
  <c r="AH27"/>
  <c r="AZ27" s="1"/>
  <c r="AH17"/>
  <c r="AZ17" s="1"/>
  <c r="AH26"/>
  <c r="AZ26" s="1"/>
  <c r="AH70"/>
  <c r="AZ70" s="1"/>
  <c r="AH75"/>
  <c r="AZ75" s="1"/>
  <c r="AH69"/>
  <c r="AZ69" s="1"/>
  <c r="AH33"/>
  <c r="AZ33" s="1"/>
  <c r="AH65"/>
  <c r="AZ65" s="1"/>
  <c r="AH36"/>
  <c r="AZ36" s="1"/>
  <c r="AH30"/>
  <c r="AZ30" s="1"/>
  <c r="AH20"/>
  <c r="AZ20" s="1"/>
  <c r="AH29"/>
  <c r="AZ29" s="1"/>
  <c r="AH19"/>
  <c r="AZ19" s="1"/>
  <c r="AH18"/>
  <c r="AZ18" s="1"/>
  <c r="AH38"/>
  <c r="AZ38" s="1"/>
  <c r="AH73"/>
  <c r="AZ73" s="1"/>
  <c r="AH15"/>
  <c r="AZ15" s="1"/>
  <c r="AH10"/>
  <c r="AZ10" s="1"/>
  <c r="AH72"/>
  <c r="AZ72" s="1"/>
  <c r="AH63"/>
  <c r="AZ63" s="1"/>
  <c r="AI42"/>
  <c r="AH43" s="1"/>
  <c r="AZ43" s="1"/>
  <c r="AH39"/>
  <c r="AZ39" s="1"/>
  <c r="AH64"/>
  <c r="AZ64" s="1"/>
  <c r="AH60"/>
  <c r="AZ60" s="1"/>
  <c r="AH53"/>
  <c r="AZ53" s="1"/>
  <c r="AH25"/>
  <c r="AZ25" s="1"/>
  <c r="AH8"/>
  <c r="AZ8" s="1"/>
  <c r="AH34"/>
  <c r="AZ34" s="1"/>
  <c r="AH51"/>
  <c r="AZ51" s="1"/>
  <c r="AH6"/>
  <c r="AZ6" s="1"/>
  <c r="AH71"/>
  <c r="AZ71" s="1"/>
  <c r="AH62"/>
  <c r="AZ62" s="1"/>
  <c r="AH61"/>
  <c r="AZ61" s="1"/>
  <c r="AH9"/>
  <c r="AZ9" s="1"/>
  <c r="AH74"/>
  <c r="AZ74" s="1"/>
  <c r="AH66"/>
  <c r="AZ66" s="1"/>
  <c r="AH54" l="1"/>
  <c r="AZ54" s="1"/>
  <c r="AH46"/>
  <c r="AZ46" s="1"/>
  <c r="AH56"/>
  <c r="AZ56" s="1"/>
  <c r="AH42"/>
  <c r="AZ42" s="1"/>
  <c r="AH45"/>
  <c r="AZ45" s="1"/>
  <c r="AH57"/>
  <c r="AZ57" s="1"/>
  <c r="AH55"/>
  <c r="AZ55" s="1"/>
  <c r="AH47"/>
  <c r="AZ47" s="1"/>
  <c r="AH48"/>
  <c r="AZ48" s="1"/>
  <c r="AH52"/>
  <c r="AZ52" s="1"/>
  <c r="AH44"/>
  <c r="AZ44" s="1"/>
</calcChain>
</file>

<file path=xl/comments1.xml><?xml version="1.0" encoding="utf-8"?>
<comments xmlns="http://schemas.openxmlformats.org/spreadsheetml/2006/main">
  <authors>
    <author>Norikazu</author>
  </authors>
  <commentList>
    <comment ref="G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H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I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K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L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M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O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P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Q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S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T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U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W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X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Y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A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B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C42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D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K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L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M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O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P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Q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S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T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U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W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X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Y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A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B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C43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D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H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O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P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Q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S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T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U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W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X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Y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A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B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C44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D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H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L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S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T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U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W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X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Y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A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B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C45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D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H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L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P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W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X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Y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A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B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C46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D47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H47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L47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P47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T47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A47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B47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AC47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D48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H48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L48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P48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T48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  <comment ref="X48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Norikazu:</t>
        </r>
        <r>
          <rPr>
            <sz val="9"/>
            <color indexed="81"/>
            <rFont val="ＭＳ Ｐゴシック"/>
            <family val="3"/>
            <charset val="128"/>
          </rPr>
          <t xml:space="preserve">
条件付き書式が設定されています。</t>
        </r>
        <r>
          <rPr>
            <i/>
            <sz val="9"/>
            <color indexed="81"/>
            <rFont val="ＭＳ Ｐゴシック"/>
            <family val="3"/>
            <charset val="128"/>
          </rPr>
          <t>「勝敗がついていなければ、フォントを白くする！」</t>
        </r>
      </text>
    </comment>
  </commentList>
</comments>
</file>

<file path=xl/sharedStrings.xml><?xml version="1.0" encoding="utf-8"?>
<sst xmlns="http://schemas.openxmlformats.org/spreadsheetml/2006/main" count="1572" uniqueCount="363">
  <si>
    <t>１審</t>
    <rPh sb="1" eb="2">
      <t>シン</t>
    </rPh>
    <phoneticPr fontId="3"/>
  </si>
  <si>
    <t>２審</t>
    <rPh sb="1" eb="2">
      <t>シン</t>
    </rPh>
    <phoneticPr fontId="3"/>
  </si>
  <si>
    <t>場所Ａ</t>
    <rPh sb="0" eb="2">
      <t>バショ</t>
    </rPh>
    <phoneticPr fontId="2"/>
  </si>
  <si>
    <t>場所Ｃ</t>
    <rPh sb="0" eb="2">
      <t>バショ</t>
    </rPh>
    <phoneticPr fontId="2"/>
  </si>
  <si>
    <t>場所Ｄ</t>
    <rPh sb="0" eb="2">
      <t>バショ</t>
    </rPh>
    <phoneticPr fontId="2"/>
  </si>
  <si>
    <t>体育館朝の練習割り当て</t>
    <rPh sb="0" eb="3">
      <t>タイイクカン</t>
    </rPh>
    <rPh sb="3" eb="4">
      <t>アサ</t>
    </rPh>
    <rPh sb="5" eb="7">
      <t>レンシュウ</t>
    </rPh>
    <rPh sb="7" eb="8">
      <t>ワ</t>
    </rPh>
    <rPh sb="9" eb="10">
      <t>ア</t>
    </rPh>
    <phoneticPr fontId="2"/>
  </si>
  <si>
    <t>体育館入り口</t>
    <rPh sb="0" eb="3">
      <t>タイイクカン</t>
    </rPh>
    <rPh sb="3" eb="4">
      <t>イ</t>
    </rPh>
    <rPh sb="5" eb="6">
      <t>グチ</t>
    </rPh>
    <phoneticPr fontId="2"/>
  </si>
  <si>
    <t>ＶＳ</t>
  </si>
  <si>
    <t>H</t>
  </si>
  <si>
    <t>北門</t>
  </si>
  <si>
    <t>当麻ＦＣ</t>
  </si>
  <si>
    <t>東川</t>
  </si>
  <si>
    <t>神楽</t>
  </si>
  <si>
    <t>東光</t>
  </si>
  <si>
    <t>東神楽</t>
  </si>
  <si>
    <t>神居東</t>
  </si>
  <si>
    <t>美瑛</t>
  </si>
  <si>
    <t>愛宕</t>
  </si>
  <si>
    <t>富良野東</t>
  </si>
  <si>
    <t>中央</t>
  </si>
  <si>
    <t>永山南</t>
  </si>
  <si>
    <t>コンサ</t>
  </si>
  <si>
    <t>中富良野</t>
  </si>
  <si>
    <t>忠和</t>
  </si>
  <si>
    <t>東陽</t>
  </si>
  <si>
    <t>緑が丘</t>
  </si>
  <si>
    <t>北星</t>
  </si>
  <si>
    <t>東明</t>
  </si>
  <si>
    <t>上富良野</t>
  </si>
  <si>
    <t>永山</t>
  </si>
  <si>
    <t>六合</t>
  </si>
  <si>
    <t>附属</t>
  </si>
  <si>
    <t>神居</t>
  </si>
  <si>
    <t>広陵</t>
  </si>
  <si>
    <t>春光台</t>
  </si>
  <si>
    <t>鷹栖</t>
  </si>
  <si>
    <t>光陽</t>
  </si>
  <si>
    <t>富良野西</t>
  </si>
  <si>
    <t>明星</t>
  </si>
  <si>
    <t>愛宕</t>
    <rPh sb="0" eb="2">
      <t>アタゴ</t>
    </rPh>
    <phoneticPr fontId="2"/>
  </si>
  <si>
    <t>富良野東</t>
    <rPh sb="0" eb="3">
      <t>フラノ</t>
    </rPh>
    <rPh sb="3" eb="4">
      <t>ヒガシ</t>
    </rPh>
    <phoneticPr fontId="2"/>
  </si>
  <si>
    <t>中央</t>
    <rPh sb="0" eb="2">
      <t>チュウオウ</t>
    </rPh>
    <phoneticPr fontId="2"/>
  </si>
  <si>
    <t>永山南</t>
    <rPh sb="0" eb="2">
      <t>ナガヤマ</t>
    </rPh>
    <rPh sb="2" eb="3">
      <t>ミナミ</t>
    </rPh>
    <phoneticPr fontId="2"/>
  </si>
  <si>
    <t>北門</t>
    <rPh sb="0" eb="2">
      <t>ホクモン</t>
    </rPh>
    <phoneticPr fontId="2"/>
  </si>
  <si>
    <t>当麻</t>
    <rPh sb="0" eb="2">
      <t>トウマ</t>
    </rPh>
    <phoneticPr fontId="2"/>
  </si>
  <si>
    <t>東川</t>
    <rPh sb="0" eb="2">
      <t>ヒガシカワ</t>
    </rPh>
    <phoneticPr fontId="2"/>
  </si>
  <si>
    <t>神楽</t>
    <rPh sb="0" eb="2">
      <t>カグラ</t>
    </rPh>
    <phoneticPr fontId="2"/>
  </si>
  <si>
    <t>神居</t>
    <rPh sb="0" eb="2">
      <t>カムイ</t>
    </rPh>
    <phoneticPr fontId="2"/>
  </si>
  <si>
    <t>広陵</t>
    <rPh sb="0" eb="2">
      <t>コウリョウ</t>
    </rPh>
    <phoneticPr fontId="2"/>
  </si>
  <si>
    <t>春光台</t>
    <rPh sb="0" eb="3">
      <t>シュンコウダイ</t>
    </rPh>
    <phoneticPr fontId="2"/>
  </si>
  <si>
    <t>鷹栖</t>
    <rPh sb="0" eb="2">
      <t>タカス</t>
    </rPh>
    <phoneticPr fontId="2"/>
  </si>
  <si>
    <t>緑が丘</t>
    <rPh sb="0" eb="1">
      <t>ミドリ</t>
    </rPh>
    <rPh sb="2" eb="3">
      <t>オカ</t>
    </rPh>
    <phoneticPr fontId="2"/>
  </si>
  <si>
    <t>北星</t>
    <rPh sb="0" eb="2">
      <t>ホクセイ</t>
    </rPh>
    <phoneticPr fontId="2"/>
  </si>
  <si>
    <t>東明</t>
    <rPh sb="0" eb="2">
      <t>トウメイ</t>
    </rPh>
    <phoneticPr fontId="2"/>
  </si>
  <si>
    <t>上富良野</t>
    <rPh sb="0" eb="4">
      <t>カミフラノ</t>
    </rPh>
    <phoneticPr fontId="2"/>
  </si>
  <si>
    <t>コンサ</t>
    <phoneticPr fontId="2"/>
  </si>
  <si>
    <t>中富良野</t>
    <rPh sb="0" eb="4">
      <t>ナカフラノ</t>
    </rPh>
    <phoneticPr fontId="2"/>
  </si>
  <si>
    <t>忠和</t>
    <rPh sb="0" eb="2">
      <t>チュウワ</t>
    </rPh>
    <phoneticPr fontId="2"/>
  </si>
  <si>
    <t>東陽</t>
    <rPh sb="0" eb="2">
      <t>トウヨウ</t>
    </rPh>
    <phoneticPr fontId="2"/>
  </si>
  <si>
    <t>東光</t>
    <rPh sb="0" eb="2">
      <t>トウコウ</t>
    </rPh>
    <phoneticPr fontId="2"/>
  </si>
  <si>
    <t>東神楽</t>
    <rPh sb="0" eb="3">
      <t>ヒガシカグラ</t>
    </rPh>
    <phoneticPr fontId="2"/>
  </si>
  <si>
    <t>神居東</t>
    <rPh sb="0" eb="2">
      <t>カムイ</t>
    </rPh>
    <rPh sb="2" eb="3">
      <t>ヒガシ</t>
    </rPh>
    <phoneticPr fontId="2"/>
  </si>
  <si>
    <t>美瑛</t>
    <rPh sb="0" eb="2">
      <t>ビエイ</t>
    </rPh>
    <phoneticPr fontId="2"/>
  </si>
  <si>
    <t>光陽</t>
    <rPh sb="0" eb="2">
      <t>コウヨウ</t>
    </rPh>
    <phoneticPr fontId="2"/>
  </si>
  <si>
    <t>富良野西</t>
    <rPh sb="0" eb="3">
      <t>フラノ</t>
    </rPh>
    <rPh sb="3" eb="4">
      <t>ニシ</t>
    </rPh>
    <phoneticPr fontId="2"/>
  </si>
  <si>
    <t>明星</t>
    <rPh sb="0" eb="2">
      <t>ミョウジョウ</t>
    </rPh>
    <phoneticPr fontId="2"/>
  </si>
  <si>
    <t>永山</t>
    <rPh sb="0" eb="2">
      <t>ナガヤマ</t>
    </rPh>
    <phoneticPr fontId="2"/>
  </si>
  <si>
    <t>附属</t>
    <rPh sb="0" eb="2">
      <t>フゾク</t>
    </rPh>
    <phoneticPr fontId="2"/>
  </si>
  <si>
    <t>予選グループ分け</t>
    <rPh sb="0" eb="1">
      <t>ヨ</t>
    </rPh>
    <rPh sb="1" eb="2">
      <t>セン</t>
    </rPh>
    <rPh sb="6" eb="7">
      <t>ワ</t>
    </rPh>
    <phoneticPr fontId="3"/>
  </si>
  <si>
    <t>Ａ</t>
    <phoneticPr fontId="3"/>
  </si>
  <si>
    <t>Ｅ</t>
    <phoneticPr fontId="3"/>
  </si>
  <si>
    <t>Ｂ</t>
    <phoneticPr fontId="3"/>
  </si>
  <si>
    <t>Ｆ</t>
    <phoneticPr fontId="3"/>
  </si>
  <si>
    <t>Ｃ</t>
    <phoneticPr fontId="3"/>
  </si>
  <si>
    <t>Ｇ</t>
    <phoneticPr fontId="3"/>
  </si>
  <si>
    <t>Ｄ</t>
    <phoneticPr fontId="3"/>
  </si>
  <si>
    <t>Ｈ</t>
    <phoneticPr fontId="3"/>
  </si>
  <si>
    <t>試 合 日 程</t>
    <rPh sb="0" eb="1">
      <t>タメシ</t>
    </rPh>
    <rPh sb="2" eb="3">
      <t>ゴウ</t>
    </rPh>
    <rPh sb="4" eb="5">
      <t>ヒ</t>
    </rPh>
    <rPh sb="6" eb="7">
      <t>ホド</t>
    </rPh>
    <phoneticPr fontId="3"/>
  </si>
  <si>
    <t>〔中央中会場：ＭＣ森（東光中）〕</t>
    <rPh sb="1" eb="3">
      <t>チュウオウ</t>
    </rPh>
    <rPh sb="3" eb="4">
      <t>ナカ</t>
    </rPh>
    <rPh sb="4" eb="6">
      <t>カイジョウ</t>
    </rPh>
    <rPh sb="9" eb="10">
      <t>モリ</t>
    </rPh>
    <rPh sb="11" eb="14">
      <t>トウコウチュウ</t>
    </rPh>
    <phoneticPr fontId="3"/>
  </si>
  <si>
    <t>〔春光台中会場：ＭＣ吉田（北門中）〕</t>
    <rPh sb="1" eb="4">
      <t>シュンコウダイ</t>
    </rPh>
    <rPh sb="5" eb="7">
      <t>カイジョウ</t>
    </rPh>
    <rPh sb="10" eb="12">
      <t>ヨシダ</t>
    </rPh>
    <rPh sb="13" eb="15">
      <t>ホクモン</t>
    </rPh>
    <rPh sb="15" eb="16">
      <t>チュウ</t>
    </rPh>
    <phoneticPr fontId="3"/>
  </si>
  <si>
    <t>№</t>
    <phoneticPr fontId="3"/>
  </si>
  <si>
    <t>開始時刻</t>
    <rPh sb="2" eb="4">
      <t>ジコク</t>
    </rPh>
    <phoneticPr fontId="16"/>
  </si>
  <si>
    <t>グループ</t>
    <phoneticPr fontId="3"/>
  </si>
  <si>
    <t>対戦カード</t>
    <rPh sb="0" eb="2">
      <t>タイセン</t>
    </rPh>
    <phoneticPr fontId="3"/>
  </si>
  <si>
    <t>ＴＫ
オフィシャル</t>
    <phoneticPr fontId="16"/>
  </si>
  <si>
    <t>ＶＳ</t>
    <phoneticPr fontId="3"/>
  </si>
  <si>
    <t>ＶＳ</t>
    <phoneticPr fontId="3"/>
  </si>
  <si>
    <t>〔神居中会場：ＭＣ川本（光陽中）〕</t>
    <rPh sb="1" eb="3">
      <t>カムイ</t>
    </rPh>
    <rPh sb="3" eb="4">
      <t>ナカ</t>
    </rPh>
    <rPh sb="4" eb="6">
      <t>カイジョウ</t>
    </rPh>
    <rPh sb="9" eb="11">
      <t>カワモト</t>
    </rPh>
    <rPh sb="12" eb="14">
      <t>コウヨウ</t>
    </rPh>
    <rPh sb="14" eb="15">
      <t>チュウ</t>
    </rPh>
    <phoneticPr fontId="3"/>
  </si>
  <si>
    <t>〔東神楽中会場：ＭＣ菅原（附属中）〕</t>
    <rPh sb="1" eb="4">
      <t>ヒガシカグラ</t>
    </rPh>
    <rPh sb="4" eb="5">
      <t>ナカ</t>
    </rPh>
    <rPh sb="5" eb="7">
      <t>カイジョウ</t>
    </rPh>
    <rPh sb="10" eb="12">
      <t>スガワラ</t>
    </rPh>
    <rPh sb="13" eb="16">
      <t>フゾクチュウ</t>
    </rPh>
    <phoneticPr fontId="3"/>
  </si>
  <si>
    <t>№</t>
    <phoneticPr fontId="3"/>
  </si>
  <si>
    <t>グループ</t>
    <phoneticPr fontId="3"/>
  </si>
  <si>
    <t>ＴＫ
オフィシャル</t>
    <phoneticPr fontId="16"/>
  </si>
  <si>
    <t>名寄東</t>
  </si>
  <si>
    <t>啓北</t>
  </si>
  <si>
    <t>ＴＲＡＵＭ</t>
  </si>
  <si>
    <t>美深</t>
  </si>
  <si>
    <t>士別南</t>
  </si>
  <si>
    <t>B</t>
  </si>
  <si>
    <t>A</t>
  </si>
  <si>
    <t>D</t>
  </si>
  <si>
    <t>C</t>
  </si>
  <si>
    <t>E</t>
  </si>
  <si>
    <t>F</t>
  </si>
  <si>
    <t>G</t>
  </si>
  <si>
    <t>第１８回 プレイヤーズカップ １ｓｔラウンド
予選組み合わせ　１２/２３（金）</t>
    <rPh sb="0" eb="1">
      <t>ダイ</t>
    </rPh>
    <rPh sb="3" eb="4">
      <t>カイ</t>
    </rPh>
    <rPh sb="23" eb="25">
      <t>ヨセン</t>
    </rPh>
    <rPh sb="25" eb="26">
      <t>ク</t>
    </rPh>
    <rPh sb="27" eb="28">
      <t>ア</t>
    </rPh>
    <rPh sb="37" eb="38">
      <t>キン</t>
    </rPh>
    <phoneticPr fontId="3"/>
  </si>
  <si>
    <r>
      <t>②</t>
    </r>
    <r>
      <rPr>
        <b/>
        <u/>
        <sz val="14"/>
        <rFont val="ＭＳ ゴシック"/>
        <family val="3"/>
        <charset val="128"/>
      </rPr>
      <t>朝のアップについては，別タブをご覧下さい。</t>
    </r>
    <r>
      <rPr>
        <sz val="14"/>
        <rFont val="ＭＳ ゴシック"/>
        <family val="3"/>
        <charset val="128"/>
      </rPr>
      <t>また，</t>
    </r>
    <r>
      <rPr>
        <b/>
        <u/>
        <sz val="14"/>
        <rFont val="ＭＳ ゴシック"/>
        <family val="3"/>
        <charset val="128"/>
      </rPr>
      <t>選手の外靴は，控室に置きます。外靴を入れる袋を持参させて下さい。</t>
    </r>
    <rPh sb="1" eb="2">
      <t>アサ</t>
    </rPh>
    <rPh sb="12" eb="13">
      <t>ベツ</t>
    </rPh>
    <rPh sb="17" eb="18">
      <t>ラン</t>
    </rPh>
    <rPh sb="18" eb="19">
      <t>クダ</t>
    </rPh>
    <rPh sb="25" eb="27">
      <t>センシュ</t>
    </rPh>
    <rPh sb="28" eb="29">
      <t>ソト</t>
    </rPh>
    <rPh sb="29" eb="30">
      <t>グツ</t>
    </rPh>
    <rPh sb="32" eb="34">
      <t>ヒカエシツ</t>
    </rPh>
    <rPh sb="35" eb="36">
      <t>オ</t>
    </rPh>
    <rPh sb="40" eb="41">
      <t>ソト</t>
    </rPh>
    <rPh sb="41" eb="42">
      <t>グツ</t>
    </rPh>
    <rPh sb="43" eb="44">
      <t>イ</t>
    </rPh>
    <rPh sb="46" eb="47">
      <t>フクロ</t>
    </rPh>
    <rPh sb="48" eb="50">
      <t>ジサン</t>
    </rPh>
    <rPh sb="53" eb="54">
      <t>クダ</t>
    </rPh>
    <phoneticPr fontId="2"/>
  </si>
  <si>
    <t>③全試合７－1－７のプレイングタイムで行います。前後半選手入れ替えです。（８名以下のチームは例外になりますが, 必ず全員試合に出してください。）</t>
    <rPh sb="1" eb="4">
      <t>ゼンシアイ</t>
    </rPh>
    <rPh sb="19" eb="20">
      <t>オコナ</t>
    </rPh>
    <rPh sb="24" eb="27">
      <t>ゼンコウハン</t>
    </rPh>
    <rPh sb="27" eb="29">
      <t>センシュ</t>
    </rPh>
    <rPh sb="29" eb="30">
      <t>イ</t>
    </rPh>
    <rPh sb="31" eb="32">
      <t>カ</t>
    </rPh>
    <rPh sb="38" eb="39">
      <t>メイ</t>
    </rPh>
    <rPh sb="39" eb="41">
      <t>イカ</t>
    </rPh>
    <rPh sb="46" eb="48">
      <t>レイガイ</t>
    </rPh>
    <rPh sb="56" eb="57">
      <t>カナラ</t>
    </rPh>
    <rPh sb="58" eb="60">
      <t>ゼンイン</t>
    </rPh>
    <rPh sb="60" eb="62">
      <t>シアイ</t>
    </rPh>
    <rPh sb="63" eb="64">
      <t>ダ</t>
    </rPh>
    <phoneticPr fontId="16"/>
  </si>
  <si>
    <t xml:space="preserve">④エントリーの変更は，大会当日朝の監督会議で，フットサル大会参加申込書（エントリー用紙）の提出を持って認めます。
</t>
    <rPh sb="7" eb="9">
      <t>ヘンコウ</t>
    </rPh>
    <rPh sb="11" eb="13">
      <t>タイカイ</t>
    </rPh>
    <rPh sb="13" eb="15">
      <t>トウジツ</t>
    </rPh>
    <rPh sb="15" eb="16">
      <t>アサ</t>
    </rPh>
    <rPh sb="17" eb="19">
      <t>カントク</t>
    </rPh>
    <rPh sb="19" eb="21">
      <t>カイギ</t>
    </rPh>
    <rPh sb="28" eb="30">
      <t>タイカイ</t>
    </rPh>
    <rPh sb="30" eb="32">
      <t>サンカ</t>
    </rPh>
    <rPh sb="32" eb="35">
      <t>モウシコミショ</t>
    </rPh>
    <rPh sb="41" eb="43">
      <t>ヨウシ</t>
    </rPh>
    <rPh sb="45" eb="47">
      <t>テイシュツ</t>
    </rPh>
    <rPh sb="48" eb="49">
      <t>モ</t>
    </rPh>
    <rPh sb="51" eb="52">
      <t>ミト</t>
    </rPh>
    <phoneticPr fontId="16"/>
  </si>
  <si>
    <t>①開場及び監督会議の時間は，春光台会場開場８：００，監督会議８：３０。それ以外の会場は，開場７：３０，監督会議は８：００です。</t>
    <rPh sb="1" eb="3">
      <t>カイジョウ</t>
    </rPh>
    <rPh sb="3" eb="4">
      <t>オヨ</t>
    </rPh>
    <rPh sb="5" eb="7">
      <t>カントク</t>
    </rPh>
    <rPh sb="7" eb="9">
      <t>カイギ</t>
    </rPh>
    <rPh sb="10" eb="12">
      <t>ジカン</t>
    </rPh>
    <rPh sb="14" eb="17">
      <t>シュンコウダイ</t>
    </rPh>
    <rPh sb="17" eb="19">
      <t>カイジョウ</t>
    </rPh>
    <rPh sb="19" eb="21">
      <t>カイジョウ</t>
    </rPh>
    <rPh sb="26" eb="28">
      <t>カントク</t>
    </rPh>
    <rPh sb="28" eb="30">
      <t>カイギ</t>
    </rPh>
    <rPh sb="37" eb="39">
      <t>イガイ</t>
    </rPh>
    <rPh sb="40" eb="42">
      <t>カイジョウ</t>
    </rPh>
    <rPh sb="44" eb="46">
      <t>カイジョウ</t>
    </rPh>
    <rPh sb="51" eb="53">
      <t>カントク</t>
    </rPh>
    <rPh sb="53" eb="55">
      <t>カイギ</t>
    </rPh>
    <phoneticPr fontId="2"/>
  </si>
  <si>
    <t>中央会場</t>
    <rPh sb="0" eb="2">
      <t>チュウオウ</t>
    </rPh>
    <rPh sb="2" eb="4">
      <t>カイジョウ</t>
    </rPh>
    <phoneticPr fontId="2"/>
  </si>
  <si>
    <t>朝練習でのゴールの使用は，ネットが破れるなどの破損を考えて不可とします。</t>
    <rPh sb="0" eb="1">
      <t>アサ</t>
    </rPh>
    <rPh sb="1" eb="3">
      <t>レンシュウ</t>
    </rPh>
    <rPh sb="9" eb="11">
      <t>シヨウ</t>
    </rPh>
    <rPh sb="17" eb="18">
      <t>ヤブ</t>
    </rPh>
    <rPh sb="23" eb="25">
      <t>ハソン</t>
    </rPh>
    <rPh sb="26" eb="27">
      <t>カンガ</t>
    </rPh>
    <rPh sb="29" eb="31">
      <t>フカ</t>
    </rPh>
    <phoneticPr fontId="2"/>
  </si>
  <si>
    <t xml:space="preserve">場所Ｂ
</t>
    <rPh sb="0" eb="2">
      <t>バショ</t>
    </rPh>
    <phoneticPr fontId="2"/>
  </si>
  <si>
    <t>東神楽会場</t>
    <rPh sb="0" eb="3">
      <t>ヒガシカグラ</t>
    </rPh>
    <rPh sb="3" eb="5">
      <t>カイジョウ</t>
    </rPh>
    <phoneticPr fontId="2"/>
  </si>
  <si>
    <t>春光台会場</t>
    <rPh sb="0" eb="3">
      <t>シュンコウダイ</t>
    </rPh>
    <rPh sb="3" eb="5">
      <t>カイジョウ</t>
    </rPh>
    <phoneticPr fontId="2"/>
  </si>
  <si>
    <t>六合</t>
    <rPh sb="0" eb="2">
      <t>ロクゴウ</t>
    </rPh>
    <phoneticPr fontId="2"/>
  </si>
  <si>
    <t>トラウム</t>
    <phoneticPr fontId="2"/>
  </si>
  <si>
    <t>場所Ｆ</t>
    <rPh sb="0" eb="2">
      <t>バショ</t>
    </rPh>
    <phoneticPr fontId="2"/>
  </si>
  <si>
    <t>啓北</t>
    <rPh sb="0" eb="2">
      <t>ケイホク</t>
    </rPh>
    <phoneticPr fontId="2"/>
  </si>
  <si>
    <t>神居会場</t>
    <rPh sb="0" eb="2">
      <t>カムイ</t>
    </rPh>
    <rPh sb="2" eb="4">
      <t>カイジョウ</t>
    </rPh>
    <phoneticPr fontId="2"/>
  </si>
  <si>
    <t>春光台
8:05～8:25
それ以外
7:35～7:55</t>
    <rPh sb="0" eb="3">
      <t>シュンコウダイ</t>
    </rPh>
    <rPh sb="16" eb="18">
      <t>イガイ</t>
    </rPh>
    <phoneticPr fontId="2"/>
  </si>
  <si>
    <t>春光台
8:30～8:50
それ以外
7:35～7:55</t>
    <rPh sb="0" eb="3">
      <t>シュンコウダイ</t>
    </rPh>
    <rPh sb="16" eb="18">
      <t>イガイ</t>
    </rPh>
    <phoneticPr fontId="2"/>
  </si>
  <si>
    <t>名寄東</t>
    <rPh sb="0" eb="2">
      <t>ナヨロ</t>
    </rPh>
    <rPh sb="2" eb="3">
      <t>ヒガシ</t>
    </rPh>
    <phoneticPr fontId="2"/>
  </si>
  <si>
    <t>トラウム</t>
    <phoneticPr fontId="2"/>
  </si>
  <si>
    <t>美深</t>
    <rPh sb="0" eb="2">
      <t>ビフカ</t>
    </rPh>
    <phoneticPr fontId="2"/>
  </si>
  <si>
    <t>士別南</t>
    <rPh sb="0" eb="2">
      <t>シベツ</t>
    </rPh>
    <rPh sb="2" eb="3">
      <t>ミナミ</t>
    </rPh>
    <phoneticPr fontId="2"/>
  </si>
  <si>
    <t>春光台
8:30～8:50
それ以外
8:00～8:20</t>
    <rPh sb="0" eb="3">
      <t>シュンコウダイ</t>
    </rPh>
    <rPh sb="16" eb="18">
      <t>イガイ</t>
    </rPh>
    <phoneticPr fontId="2"/>
  </si>
  <si>
    <t>中富良野４－２（１－２）東神楽</t>
    <rPh sb="0" eb="4">
      <t>ナカフラノ</t>
    </rPh>
    <phoneticPr fontId="2"/>
  </si>
  <si>
    <t>安倍（3分），荒崎（7分），河地（8分），山田（10分）（中）</t>
    <rPh sb="0" eb="2">
      <t>アベ</t>
    </rPh>
    <rPh sb="4" eb="5">
      <t>フン</t>
    </rPh>
    <rPh sb="7" eb="9">
      <t>アラサキ</t>
    </rPh>
    <rPh sb="11" eb="12">
      <t>フン</t>
    </rPh>
    <rPh sb="14" eb="16">
      <t>カワチ</t>
    </rPh>
    <rPh sb="18" eb="19">
      <t>フン</t>
    </rPh>
    <rPh sb="21" eb="23">
      <t>ヤマダ</t>
    </rPh>
    <rPh sb="26" eb="27">
      <t>フン</t>
    </rPh>
    <rPh sb="29" eb="30">
      <t>ナカ</t>
    </rPh>
    <phoneticPr fontId="2"/>
  </si>
  <si>
    <t>緑が丘７－２（６－０）鷹　栖</t>
    <rPh sb="0" eb="1">
      <t>ミドリ</t>
    </rPh>
    <rPh sb="2" eb="3">
      <t>オカ</t>
    </rPh>
    <phoneticPr fontId="2"/>
  </si>
  <si>
    <t>大村（2分），安部（2分，2分，4分），安倍（6分），藤澤（5分），藤田（11分）（緑）斉藤（11分，12分）（鷹）</t>
    <rPh sb="0" eb="2">
      <t>オオムラ</t>
    </rPh>
    <rPh sb="4" eb="5">
      <t>フン</t>
    </rPh>
    <rPh sb="7" eb="9">
      <t>アベ</t>
    </rPh>
    <rPh sb="11" eb="12">
      <t>フン</t>
    </rPh>
    <rPh sb="14" eb="15">
      <t>フン</t>
    </rPh>
    <rPh sb="17" eb="18">
      <t>フン</t>
    </rPh>
    <rPh sb="20" eb="22">
      <t>アベ</t>
    </rPh>
    <rPh sb="24" eb="25">
      <t>フン</t>
    </rPh>
    <rPh sb="27" eb="29">
      <t>フジサワ</t>
    </rPh>
    <rPh sb="31" eb="32">
      <t>フン</t>
    </rPh>
    <rPh sb="34" eb="36">
      <t>フジタ</t>
    </rPh>
    <rPh sb="39" eb="40">
      <t>フン</t>
    </rPh>
    <rPh sb="42" eb="43">
      <t>ミドリ</t>
    </rPh>
    <rPh sb="44" eb="46">
      <t>サイトウ</t>
    </rPh>
    <rPh sb="49" eb="50">
      <t>フン</t>
    </rPh>
    <rPh sb="53" eb="54">
      <t>フン</t>
    </rPh>
    <rPh sb="56" eb="57">
      <t>タカ</t>
    </rPh>
    <phoneticPr fontId="2"/>
  </si>
  <si>
    <t>永山南５－０当麻ＦＣ</t>
    <rPh sb="0" eb="2">
      <t>ナガヤマ</t>
    </rPh>
    <rPh sb="2" eb="3">
      <t>ミナミ</t>
    </rPh>
    <phoneticPr fontId="2"/>
  </si>
  <si>
    <t>東　陽２－１（１－１）附　属</t>
    <rPh sb="0" eb="3">
      <t>トウヨウ</t>
    </rPh>
    <phoneticPr fontId="2"/>
  </si>
  <si>
    <t>平沢（1分），本庄（7分）（東）飯田（1分）（附）</t>
    <rPh sb="0" eb="2">
      <t>ヒラサワ</t>
    </rPh>
    <rPh sb="4" eb="5">
      <t>フン</t>
    </rPh>
    <rPh sb="7" eb="9">
      <t>ホンジョウ</t>
    </rPh>
    <rPh sb="11" eb="12">
      <t>フン</t>
    </rPh>
    <rPh sb="14" eb="15">
      <t>ヒガシ</t>
    </rPh>
    <rPh sb="16" eb="18">
      <t>イイダ</t>
    </rPh>
    <rPh sb="20" eb="21">
      <t>フン</t>
    </rPh>
    <rPh sb="23" eb="24">
      <t>フ</t>
    </rPh>
    <phoneticPr fontId="2"/>
  </si>
  <si>
    <t>愛　宕９－０（８－０）鷹　栖</t>
    <rPh sb="0" eb="3">
      <t>アタゴ</t>
    </rPh>
    <phoneticPr fontId="2"/>
  </si>
  <si>
    <t>熊林（0分），浅野（1分，1分，4分，6分，6分，6分），阿部（3分），宮地（10分）（愛）</t>
    <rPh sb="0" eb="1">
      <t>クマ</t>
    </rPh>
    <rPh sb="1" eb="2">
      <t>ハヤシ</t>
    </rPh>
    <rPh sb="4" eb="5">
      <t>フン</t>
    </rPh>
    <rPh sb="7" eb="9">
      <t>アサノ</t>
    </rPh>
    <rPh sb="11" eb="12">
      <t>フン</t>
    </rPh>
    <rPh sb="14" eb="15">
      <t>フン</t>
    </rPh>
    <rPh sb="17" eb="18">
      <t>フン</t>
    </rPh>
    <rPh sb="20" eb="21">
      <t>フン</t>
    </rPh>
    <rPh sb="23" eb="24">
      <t>フン</t>
    </rPh>
    <rPh sb="26" eb="27">
      <t>フン</t>
    </rPh>
    <rPh sb="29" eb="31">
      <t>アベ</t>
    </rPh>
    <rPh sb="33" eb="34">
      <t>フン</t>
    </rPh>
    <rPh sb="36" eb="38">
      <t>ミヤチ</t>
    </rPh>
    <rPh sb="41" eb="42">
      <t>フン</t>
    </rPh>
    <rPh sb="44" eb="45">
      <t>アイ</t>
    </rPh>
    <phoneticPr fontId="2"/>
  </si>
  <si>
    <t>永山南４－１（１－０）中富良野</t>
    <rPh sb="0" eb="2">
      <t>ナガヤマ</t>
    </rPh>
    <rPh sb="2" eb="3">
      <t>ミナミ</t>
    </rPh>
    <phoneticPr fontId="2"/>
  </si>
  <si>
    <t>菊地（2分），金清（8分），大平（10分），早川（12分）（永）河地（13分）（中）</t>
    <rPh sb="0" eb="2">
      <t>キクチ</t>
    </rPh>
    <rPh sb="4" eb="5">
      <t>フン</t>
    </rPh>
    <rPh sb="7" eb="9">
      <t>カネキヨ</t>
    </rPh>
    <rPh sb="11" eb="12">
      <t>フン</t>
    </rPh>
    <rPh sb="14" eb="16">
      <t>オオヒラ</t>
    </rPh>
    <rPh sb="19" eb="20">
      <t>フン</t>
    </rPh>
    <rPh sb="22" eb="24">
      <t>ハヤカワ</t>
    </rPh>
    <rPh sb="27" eb="28">
      <t>フン</t>
    </rPh>
    <rPh sb="30" eb="31">
      <t>エイ</t>
    </rPh>
    <rPh sb="32" eb="34">
      <t>カワチ</t>
    </rPh>
    <rPh sb="37" eb="38">
      <t>フン</t>
    </rPh>
    <rPh sb="40" eb="41">
      <t>ナカ</t>
    </rPh>
    <phoneticPr fontId="2"/>
  </si>
  <si>
    <t>緑が丘４－２（２－１）東　陽</t>
    <rPh sb="0" eb="1">
      <t>ミドリ</t>
    </rPh>
    <rPh sb="2" eb="3">
      <t>オカ</t>
    </rPh>
    <phoneticPr fontId="2"/>
  </si>
  <si>
    <t>古川（1分），藤澤（6分），武田（9分），大西（12分）（緑）本庄（6分），岩崎（12分）（東）</t>
    <rPh sb="0" eb="2">
      <t>フルカワ</t>
    </rPh>
    <rPh sb="4" eb="5">
      <t>フン</t>
    </rPh>
    <rPh sb="7" eb="9">
      <t>フジサワ</t>
    </rPh>
    <rPh sb="11" eb="12">
      <t>フン</t>
    </rPh>
    <rPh sb="14" eb="16">
      <t>タケダ</t>
    </rPh>
    <rPh sb="18" eb="19">
      <t>フン</t>
    </rPh>
    <rPh sb="21" eb="23">
      <t>オオニシ</t>
    </rPh>
    <rPh sb="26" eb="27">
      <t>フン</t>
    </rPh>
    <rPh sb="29" eb="30">
      <t>ミドリ</t>
    </rPh>
    <rPh sb="31" eb="33">
      <t>ホンジョウ</t>
    </rPh>
    <rPh sb="35" eb="36">
      <t>フン</t>
    </rPh>
    <rPh sb="38" eb="40">
      <t>イワサキ</t>
    </rPh>
    <rPh sb="43" eb="44">
      <t>フン</t>
    </rPh>
    <rPh sb="46" eb="47">
      <t>ヒガシ</t>
    </rPh>
    <phoneticPr fontId="2"/>
  </si>
  <si>
    <t>附　属２－１（２－０）愛　宕</t>
    <rPh sb="11" eb="14">
      <t>アタゴ</t>
    </rPh>
    <phoneticPr fontId="2"/>
  </si>
  <si>
    <t>飯田（2分，2分）（附）浅野（10分）</t>
    <rPh sb="0" eb="2">
      <t>イイダ</t>
    </rPh>
    <rPh sb="4" eb="5">
      <t>フン</t>
    </rPh>
    <rPh sb="7" eb="8">
      <t>フン</t>
    </rPh>
    <rPh sb="10" eb="11">
      <t>フ</t>
    </rPh>
    <rPh sb="12" eb="14">
      <t>アサノ</t>
    </rPh>
    <rPh sb="17" eb="18">
      <t>フン</t>
    </rPh>
    <phoneticPr fontId="2"/>
  </si>
  <si>
    <t>中富良野５－０当麻ＦＣ</t>
    <rPh sb="0" eb="4">
      <t>ナカフラノ</t>
    </rPh>
    <phoneticPr fontId="2"/>
  </si>
  <si>
    <t>愛　宕５－３（４－２）東　陽</t>
    <rPh sb="0" eb="3">
      <t>アタゴ</t>
    </rPh>
    <phoneticPr fontId="2"/>
  </si>
  <si>
    <t>浅野（2分，3分，5分），阿部（6分），宮地（12分）（愛）高橋（2分，3分），遠藤（9分）（東）〔警〕松原（東）</t>
    <rPh sb="0" eb="2">
      <t>アサノ</t>
    </rPh>
    <rPh sb="4" eb="5">
      <t>フン</t>
    </rPh>
    <rPh sb="7" eb="8">
      <t>フン</t>
    </rPh>
    <rPh sb="10" eb="11">
      <t>フン</t>
    </rPh>
    <rPh sb="13" eb="15">
      <t>アベ</t>
    </rPh>
    <rPh sb="17" eb="18">
      <t>フン</t>
    </rPh>
    <rPh sb="20" eb="22">
      <t>ミヤチ</t>
    </rPh>
    <rPh sb="25" eb="26">
      <t>フン</t>
    </rPh>
    <rPh sb="28" eb="29">
      <t>アイ</t>
    </rPh>
    <rPh sb="30" eb="32">
      <t>タカハシ</t>
    </rPh>
    <rPh sb="34" eb="35">
      <t>フン</t>
    </rPh>
    <rPh sb="37" eb="38">
      <t>フン</t>
    </rPh>
    <rPh sb="40" eb="42">
      <t>エンドウ</t>
    </rPh>
    <rPh sb="44" eb="45">
      <t>フン</t>
    </rPh>
    <rPh sb="47" eb="48">
      <t>ヒガシ</t>
    </rPh>
    <rPh sb="50" eb="51">
      <t>ケイ</t>
    </rPh>
    <rPh sb="52" eb="54">
      <t>マツバラ</t>
    </rPh>
    <rPh sb="55" eb="56">
      <t>ヒガシ</t>
    </rPh>
    <phoneticPr fontId="2"/>
  </si>
  <si>
    <t>附　属２－０（１－０）緑が丘</t>
    <rPh sb="11" eb="12">
      <t>ミドリ</t>
    </rPh>
    <rPh sb="13" eb="14">
      <t>オカ</t>
    </rPh>
    <phoneticPr fontId="2"/>
  </si>
  <si>
    <t>高崎（6分），斉藤（10分）（附）</t>
    <rPh sb="0" eb="2">
      <t>タカサキ</t>
    </rPh>
    <rPh sb="4" eb="5">
      <t>プン</t>
    </rPh>
    <rPh sb="7" eb="9">
      <t>サイトウ</t>
    </rPh>
    <rPh sb="12" eb="13">
      <t>プン</t>
    </rPh>
    <rPh sb="15" eb="16">
      <t>フ</t>
    </rPh>
    <phoneticPr fontId="2"/>
  </si>
  <si>
    <t>東神楽５－０当麻FC</t>
    <rPh sb="6" eb="8">
      <t>トウマ</t>
    </rPh>
    <phoneticPr fontId="2"/>
  </si>
  <si>
    <t>東　陽２－２（２－１）鷹　栖</t>
    <rPh sb="0" eb="3">
      <t>トウヨウ</t>
    </rPh>
    <phoneticPr fontId="2"/>
  </si>
  <si>
    <t>松原（0分，3分）（東）斉藤（7分），太田（7分）（鷹）</t>
    <rPh sb="0" eb="2">
      <t>マツバラ</t>
    </rPh>
    <rPh sb="4" eb="5">
      <t>フン</t>
    </rPh>
    <rPh sb="7" eb="8">
      <t>フン</t>
    </rPh>
    <rPh sb="10" eb="11">
      <t>ヒガシ</t>
    </rPh>
    <rPh sb="12" eb="14">
      <t>サイトウ</t>
    </rPh>
    <rPh sb="16" eb="17">
      <t>フン</t>
    </rPh>
    <rPh sb="19" eb="21">
      <t>オオタ</t>
    </rPh>
    <rPh sb="23" eb="24">
      <t>フン</t>
    </rPh>
    <rPh sb="26" eb="27">
      <t>タカ</t>
    </rPh>
    <phoneticPr fontId="2"/>
  </si>
  <si>
    <t>愛　宕５－１（４－０）緑が丘</t>
    <rPh sb="0" eb="3">
      <t>アタゴ</t>
    </rPh>
    <phoneticPr fontId="2"/>
  </si>
  <si>
    <t>阿部（1分，4分），園田（2分），佐藤（3分），宮地（8分）（愛）武田（9分）（緑）</t>
    <rPh sb="0" eb="2">
      <t>アベ</t>
    </rPh>
    <rPh sb="4" eb="5">
      <t>フン</t>
    </rPh>
    <rPh sb="7" eb="8">
      <t>フン</t>
    </rPh>
    <rPh sb="10" eb="12">
      <t>ソノダ</t>
    </rPh>
    <rPh sb="14" eb="15">
      <t>フン</t>
    </rPh>
    <rPh sb="17" eb="19">
      <t>サトウ</t>
    </rPh>
    <rPh sb="21" eb="22">
      <t>フン</t>
    </rPh>
    <rPh sb="24" eb="26">
      <t>ミヤチ</t>
    </rPh>
    <rPh sb="28" eb="29">
      <t>フン</t>
    </rPh>
    <rPh sb="31" eb="32">
      <t>アイ</t>
    </rPh>
    <rPh sb="33" eb="35">
      <t>タケダ</t>
    </rPh>
    <rPh sb="37" eb="38">
      <t>フン</t>
    </rPh>
    <rPh sb="40" eb="41">
      <t>ミドリ</t>
    </rPh>
    <phoneticPr fontId="2"/>
  </si>
  <si>
    <t>永山南６－０（４－０）東神楽</t>
    <rPh sb="0" eb="2">
      <t>ナガヤマ</t>
    </rPh>
    <rPh sb="2" eb="3">
      <t>ミナミ</t>
    </rPh>
    <phoneticPr fontId="2"/>
  </si>
  <si>
    <t>萩原（2分，6分，7分），菊地（5分），大平（8分），O･G（11分）（永）</t>
    <rPh sb="0" eb="2">
      <t>ハギワラ</t>
    </rPh>
    <rPh sb="4" eb="5">
      <t>フン</t>
    </rPh>
    <rPh sb="7" eb="8">
      <t>フン</t>
    </rPh>
    <rPh sb="10" eb="11">
      <t>フン</t>
    </rPh>
    <rPh sb="13" eb="15">
      <t>キクチ</t>
    </rPh>
    <rPh sb="17" eb="18">
      <t>フン</t>
    </rPh>
    <rPh sb="20" eb="22">
      <t>オオヒラ</t>
    </rPh>
    <rPh sb="24" eb="25">
      <t>フン</t>
    </rPh>
    <rPh sb="33" eb="34">
      <t>フン</t>
    </rPh>
    <rPh sb="36" eb="37">
      <t>エイ</t>
    </rPh>
    <phoneticPr fontId="2"/>
  </si>
  <si>
    <t>附　属３－１（２－１）鷹　栖</t>
    <rPh sb="11" eb="14">
      <t>タカス</t>
    </rPh>
    <phoneticPr fontId="2"/>
  </si>
  <si>
    <t>野藤（2分），萩原（3分），斎藤（9分）（附）O･G（5分）（鷹）</t>
    <rPh sb="0" eb="1">
      <t>ノ</t>
    </rPh>
    <rPh sb="1" eb="2">
      <t>フジ</t>
    </rPh>
    <rPh sb="4" eb="5">
      <t>フン</t>
    </rPh>
    <rPh sb="7" eb="9">
      <t>ハギワラ</t>
    </rPh>
    <rPh sb="11" eb="12">
      <t>フン</t>
    </rPh>
    <rPh sb="14" eb="16">
      <t>サイトウ</t>
    </rPh>
    <rPh sb="18" eb="19">
      <t>フン</t>
    </rPh>
    <rPh sb="21" eb="22">
      <t>フ</t>
    </rPh>
    <rPh sb="28" eb="29">
      <t>フン</t>
    </rPh>
    <rPh sb="31" eb="32">
      <t>タカ</t>
    </rPh>
    <phoneticPr fontId="2"/>
  </si>
  <si>
    <t>啓　北３－１（１－０）神　楽</t>
    <rPh sb="11" eb="14">
      <t>カグラ</t>
    </rPh>
    <phoneticPr fontId="2"/>
  </si>
  <si>
    <t>木下（6分），栢木（8分），長岩（8分）（神）上ヶ島（10分）（啓）</t>
    <rPh sb="0" eb="2">
      <t>キノシタ</t>
    </rPh>
    <rPh sb="4" eb="5">
      <t>フン</t>
    </rPh>
    <rPh sb="7" eb="9">
      <t>カシワギ</t>
    </rPh>
    <rPh sb="11" eb="12">
      <t>フン</t>
    </rPh>
    <rPh sb="14" eb="16">
      <t>ナガイワ</t>
    </rPh>
    <rPh sb="18" eb="19">
      <t>フン</t>
    </rPh>
    <rPh sb="21" eb="22">
      <t>カミ</t>
    </rPh>
    <rPh sb="23" eb="24">
      <t>カミ</t>
    </rPh>
    <rPh sb="25" eb="26">
      <t>シマ</t>
    </rPh>
    <rPh sb="29" eb="30">
      <t>フン</t>
    </rPh>
    <rPh sb="32" eb="33">
      <t>ケイ</t>
    </rPh>
    <phoneticPr fontId="2"/>
  </si>
  <si>
    <t>永　山２－１（１－１）ＴＲＡＵＭ</t>
    <rPh sb="0" eb="3">
      <t>ナガヤマ</t>
    </rPh>
    <phoneticPr fontId="2"/>
  </si>
  <si>
    <t>山川（3分），吉田（10分）（永）兼好（4分）（T)</t>
    <rPh sb="0" eb="2">
      <t>ヤマカワ</t>
    </rPh>
    <rPh sb="4" eb="5">
      <t>フン</t>
    </rPh>
    <rPh sb="7" eb="9">
      <t>ヨシダ</t>
    </rPh>
    <rPh sb="12" eb="13">
      <t>フン</t>
    </rPh>
    <rPh sb="15" eb="16">
      <t>エイ</t>
    </rPh>
    <rPh sb="17" eb="19">
      <t>カネヨシ</t>
    </rPh>
    <rPh sb="21" eb="22">
      <t>フン</t>
    </rPh>
    <phoneticPr fontId="2"/>
  </si>
  <si>
    <t>神　居１－０（１－０）美　瑛</t>
    <rPh sb="11" eb="14">
      <t>ビエイ</t>
    </rPh>
    <phoneticPr fontId="2"/>
  </si>
  <si>
    <t>亀谷（4分）（神）</t>
    <rPh sb="0" eb="2">
      <t>カメタニ</t>
    </rPh>
    <rPh sb="4" eb="5">
      <t>フン</t>
    </rPh>
    <rPh sb="7" eb="8">
      <t>カミ</t>
    </rPh>
    <phoneticPr fontId="2"/>
  </si>
  <si>
    <t>名寄東４－４（１－２）啓　北</t>
    <rPh sb="11" eb="14">
      <t>ケイホク</t>
    </rPh>
    <phoneticPr fontId="2"/>
  </si>
  <si>
    <t>佐藤（2分，9分），三浦（9分），木口（13分）（名）宮地（4分），辻（4分），上ヶ島（11分），高木（13分）（啓）</t>
    <rPh sb="0" eb="2">
      <t>サトウ</t>
    </rPh>
    <rPh sb="4" eb="5">
      <t>フン</t>
    </rPh>
    <rPh sb="7" eb="8">
      <t>フン</t>
    </rPh>
    <rPh sb="10" eb="12">
      <t>ミウラ</t>
    </rPh>
    <rPh sb="14" eb="15">
      <t>フン</t>
    </rPh>
    <rPh sb="17" eb="19">
      <t>キグチ</t>
    </rPh>
    <rPh sb="22" eb="23">
      <t>フン</t>
    </rPh>
    <rPh sb="25" eb="26">
      <t>メイ</t>
    </rPh>
    <rPh sb="27" eb="29">
      <t>ミヤチ</t>
    </rPh>
    <rPh sb="31" eb="32">
      <t>フン</t>
    </rPh>
    <rPh sb="34" eb="35">
      <t>ツジ</t>
    </rPh>
    <rPh sb="37" eb="38">
      <t>フン</t>
    </rPh>
    <rPh sb="40" eb="41">
      <t>カミ</t>
    </rPh>
    <rPh sb="42" eb="43">
      <t>シマ</t>
    </rPh>
    <rPh sb="46" eb="47">
      <t>フン</t>
    </rPh>
    <rPh sb="49" eb="51">
      <t>タカギ</t>
    </rPh>
    <rPh sb="54" eb="55">
      <t>フン</t>
    </rPh>
    <rPh sb="57" eb="58">
      <t>ケイ</t>
    </rPh>
    <phoneticPr fontId="2"/>
  </si>
  <si>
    <t>富良野東３－１（１－０）光　陽</t>
    <rPh sb="0" eb="3">
      <t>フラノ</t>
    </rPh>
    <rPh sb="3" eb="4">
      <t>ヒガシ</t>
    </rPh>
    <phoneticPr fontId="2"/>
  </si>
  <si>
    <t>小沼（6分），今井（10分），高道（13分）（富）二階堂（9分）（光）</t>
    <rPh sb="0" eb="2">
      <t>コヌマ</t>
    </rPh>
    <rPh sb="4" eb="5">
      <t>フン</t>
    </rPh>
    <rPh sb="7" eb="9">
      <t>イマイ</t>
    </rPh>
    <rPh sb="12" eb="13">
      <t>フン</t>
    </rPh>
    <rPh sb="15" eb="17">
      <t>タカミチ</t>
    </rPh>
    <rPh sb="20" eb="21">
      <t>フン</t>
    </rPh>
    <rPh sb="23" eb="24">
      <t>トミ</t>
    </rPh>
    <rPh sb="25" eb="28">
      <t>ニカイドウ</t>
    </rPh>
    <rPh sb="30" eb="31">
      <t>フン</t>
    </rPh>
    <rPh sb="33" eb="34">
      <t>ヒカリ</t>
    </rPh>
    <phoneticPr fontId="2"/>
  </si>
  <si>
    <t>永　山５－１（２－１）神　楽</t>
    <rPh sb="0" eb="3">
      <t>ナガヤマ</t>
    </rPh>
    <phoneticPr fontId="2"/>
  </si>
  <si>
    <t>吉田（4分），淺田（5分），冨宅（7分），末永（8分），串田（13分）（永）松本（1分）（神）</t>
    <rPh sb="0" eb="2">
      <t>ヨシダ</t>
    </rPh>
    <rPh sb="4" eb="5">
      <t>フン</t>
    </rPh>
    <rPh sb="7" eb="9">
      <t>アサダ</t>
    </rPh>
    <rPh sb="11" eb="12">
      <t>フン</t>
    </rPh>
    <rPh sb="14" eb="16">
      <t>トミタク</t>
    </rPh>
    <rPh sb="18" eb="19">
      <t>フン</t>
    </rPh>
    <rPh sb="21" eb="23">
      <t>スエナガ</t>
    </rPh>
    <rPh sb="25" eb="26">
      <t>フン</t>
    </rPh>
    <rPh sb="28" eb="30">
      <t>クシダ</t>
    </rPh>
    <rPh sb="33" eb="34">
      <t>フン</t>
    </rPh>
    <rPh sb="36" eb="37">
      <t>エイ</t>
    </rPh>
    <rPh sb="38" eb="40">
      <t>マツモト</t>
    </rPh>
    <rPh sb="42" eb="43">
      <t>フン</t>
    </rPh>
    <rPh sb="45" eb="46">
      <t>カミ</t>
    </rPh>
    <phoneticPr fontId="2"/>
  </si>
  <si>
    <t>ＴＲＡＵＭ４－１（２－０）名寄東</t>
    <phoneticPr fontId="2"/>
  </si>
  <si>
    <t>五十嵐（0分），谷口（1分），関（9分），木脇（10分）（T)佐藤（13分）（名）</t>
    <rPh sb="0" eb="3">
      <t>イガラシ</t>
    </rPh>
    <rPh sb="5" eb="6">
      <t>フン</t>
    </rPh>
    <rPh sb="8" eb="10">
      <t>タニグチ</t>
    </rPh>
    <rPh sb="12" eb="13">
      <t>フン</t>
    </rPh>
    <rPh sb="15" eb="16">
      <t>セキ</t>
    </rPh>
    <rPh sb="18" eb="19">
      <t>フン</t>
    </rPh>
    <rPh sb="21" eb="23">
      <t>キワキ</t>
    </rPh>
    <rPh sb="26" eb="27">
      <t>フン</t>
    </rPh>
    <rPh sb="31" eb="33">
      <t>サトウ</t>
    </rPh>
    <rPh sb="36" eb="37">
      <t>フン</t>
    </rPh>
    <rPh sb="39" eb="40">
      <t>メイ</t>
    </rPh>
    <phoneticPr fontId="2"/>
  </si>
  <si>
    <t>神　居３－２（１－１）光　陽</t>
    <rPh sb="11" eb="14">
      <t>コウヨウ</t>
    </rPh>
    <phoneticPr fontId="2"/>
  </si>
  <si>
    <t>笹村（5分），神山（9分，13分）（神）福谷（3分），二階堂（11分）（光）</t>
    <rPh sb="0" eb="2">
      <t>ササムラ</t>
    </rPh>
    <rPh sb="4" eb="5">
      <t>フン</t>
    </rPh>
    <rPh sb="7" eb="9">
      <t>カミヤマ</t>
    </rPh>
    <rPh sb="11" eb="12">
      <t>フン</t>
    </rPh>
    <rPh sb="15" eb="16">
      <t>フン</t>
    </rPh>
    <rPh sb="18" eb="19">
      <t>カミ</t>
    </rPh>
    <rPh sb="20" eb="22">
      <t>フクタニ</t>
    </rPh>
    <rPh sb="24" eb="25">
      <t>フン</t>
    </rPh>
    <rPh sb="27" eb="30">
      <t>ニカイドウ</t>
    </rPh>
    <rPh sb="33" eb="34">
      <t>フン</t>
    </rPh>
    <rPh sb="36" eb="37">
      <t>ヒカリ</t>
    </rPh>
    <phoneticPr fontId="2"/>
  </si>
  <si>
    <t>永　山３－２（２－１）啓　北</t>
    <rPh sb="0" eb="3">
      <t>ナガヤマ</t>
    </rPh>
    <phoneticPr fontId="2"/>
  </si>
  <si>
    <t>末永（0分），串田（2分），淺田（9分）（永）宮地（2分），平山（12分）（啓）</t>
    <rPh sb="0" eb="2">
      <t>スエナガ</t>
    </rPh>
    <rPh sb="4" eb="5">
      <t>フン</t>
    </rPh>
    <rPh sb="7" eb="9">
      <t>クシダ</t>
    </rPh>
    <rPh sb="11" eb="12">
      <t>フン</t>
    </rPh>
    <rPh sb="14" eb="16">
      <t>アサダ</t>
    </rPh>
    <rPh sb="18" eb="19">
      <t>フン</t>
    </rPh>
    <rPh sb="21" eb="22">
      <t>エイ</t>
    </rPh>
    <rPh sb="23" eb="25">
      <t>ミヤチ</t>
    </rPh>
    <rPh sb="27" eb="28">
      <t>フン</t>
    </rPh>
    <rPh sb="30" eb="32">
      <t>ヒラヤマ</t>
    </rPh>
    <rPh sb="35" eb="36">
      <t>フン</t>
    </rPh>
    <rPh sb="38" eb="39">
      <t>ケイ</t>
    </rPh>
    <phoneticPr fontId="2"/>
  </si>
  <si>
    <t>富良野東２－０（１－０）美　瑛</t>
    <rPh sb="12" eb="15">
      <t>ビエイ</t>
    </rPh>
    <phoneticPr fontId="2"/>
  </si>
  <si>
    <t>渡辺（0分），小沼（13分）（富）</t>
    <rPh sb="0" eb="2">
      <t>ワタナベ</t>
    </rPh>
    <rPh sb="4" eb="5">
      <t>フン</t>
    </rPh>
    <rPh sb="7" eb="9">
      <t>コヌマ</t>
    </rPh>
    <rPh sb="12" eb="13">
      <t>フン</t>
    </rPh>
    <rPh sb="15" eb="16">
      <t>トミ</t>
    </rPh>
    <phoneticPr fontId="2"/>
  </si>
  <si>
    <t>神　楽４－２（２－２）TRAUM</t>
    <phoneticPr fontId="2"/>
  </si>
  <si>
    <t>栢木（5分），林（6分），藤本（11分，14分）（神）千葉（1分），井川（2分）（T)</t>
    <rPh sb="0" eb="2">
      <t>カシワギ</t>
    </rPh>
    <rPh sb="4" eb="5">
      <t>フン</t>
    </rPh>
    <rPh sb="7" eb="8">
      <t>ハヤシ</t>
    </rPh>
    <rPh sb="10" eb="11">
      <t>フン</t>
    </rPh>
    <rPh sb="13" eb="15">
      <t>フジモト</t>
    </rPh>
    <rPh sb="18" eb="19">
      <t>フン</t>
    </rPh>
    <rPh sb="22" eb="23">
      <t>フン</t>
    </rPh>
    <rPh sb="25" eb="26">
      <t>カミ</t>
    </rPh>
    <rPh sb="27" eb="29">
      <t>チバ</t>
    </rPh>
    <rPh sb="31" eb="32">
      <t>フン</t>
    </rPh>
    <rPh sb="34" eb="36">
      <t>イカワ</t>
    </rPh>
    <rPh sb="38" eb="39">
      <t>フン</t>
    </rPh>
    <phoneticPr fontId="2"/>
  </si>
  <si>
    <t>永　山14－１（５－１）名寄東</t>
    <rPh sb="0" eb="3">
      <t>ナガヤマ</t>
    </rPh>
    <phoneticPr fontId="2"/>
  </si>
  <si>
    <t>淺田（1分，3分，6分，6分），吉田（2分），末永（7分，12分，13分），竹中（7分，8分，9分），冨宅（10分），串田（12分），菅原（13分）（永）木口（6分）（名）</t>
    <rPh sb="0" eb="2">
      <t>アサダ</t>
    </rPh>
    <rPh sb="4" eb="5">
      <t>フン</t>
    </rPh>
    <rPh sb="7" eb="8">
      <t>フン</t>
    </rPh>
    <rPh sb="10" eb="11">
      <t>フン</t>
    </rPh>
    <rPh sb="13" eb="14">
      <t>フン</t>
    </rPh>
    <rPh sb="16" eb="18">
      <t>ヨシダ</t>
    </rPh>
    <rPh sb="20" eb="21">
      <t>フン</t>
    </rPh>
    <rPh sb="23" eb="25">
      <t>スエナガ</t>
    </rPh>
    <rPh sb="27" eb="28">
      <t>フン</t>
    </rPh>
    <rPh sb="31" eb="32">
      <t>フン</t>
    </rPh>
    <rPh sb="35" eb="36">
      <t>フン</t>
    </rPh>
    <rPh sb="38" eb="40">
      <t>タケナカ</t>
    </rPh>
    <rPh sb="42" eb="43">
      <t>フン</t>
    </rPh>
    <rPh sb="45" eb="46">
      <t>フン</t>
    </rPh>
    <rPh sb="48" eb="49">
      <t>フン</t>
    </rPh>
    <rPh sb="51" eb="53">
      <t>トミタク</t>
    </rPh>
    <rPh sb="56" eb="57">
      <t>フン</t>
    </rPh>
    <rPh sb="59" eb="61">
      <t>クシダ</t>
    </rPh>
    <rPh sb="64" eb="65">
      <t>フン</t>
    </rPh>
    <rPh sb="67" eb="69">
      <t>スガワラ</t>
    </rPh>
    <rPh sb="72" eb="73">
      <t>フン</t>
    </rPh>
    <rPh sb="75" eb="76">
      <t>エイ</t>
    </rPh>
    <rPh sb="77" eb="79">
      <t>キグチ</t>
    </rPh>
    <rPh sb="81" eb="82">
      <t>フン</t>
    </rPh>
    <rPh sb="84" eb="85">
      <t>メイ</t>
    </rPh>
    <phoneticPr fontId="2"/>
  </si>
  <si>
    <t>富良野東１－０（０－０）神　居</t>
    <rPh sb="0" eb="3">
      <t>フラノ</t>
    </rPh>
    <rPh sb="3" eb="4">
      <t>ヒガシ</t>
    </rPh>
    <phoneticPr fontId="2"/>
  </si>
  <si>
    <t>渡辺（9分）（富）</t>
    <rPh sb="0" eb="2">
      <t>ワタナベ</t>
    </rPh>
    <rPh sb="4" eb="5">
      <t>フン</t>
    </rPh>
    <rPh sb="7" eb="8">
      <t>トミ</t>
    </rPh>
    <phoneticPr fontId="2"/>
  </si>
  <si>
    <t>TRAUM４－２（３－１）啓　北</t>
    <phoneticPr fontId="2"/>
  </si>
  <si>
    <t>光　陽７－２（５－０）美　瑛</t>
    <rPh sb="11" eb="14">
      <t>ビエイ</t>
    </rPh>
    <phoneticPr fontId="2"/>
  </si>
  <si>
    <t>福谷（1分，2分），田窪（1分，2分），金津（4分），鈴木（10分，12分）（光）角田（7分），佐藤（11分）（美）</t>
    <rPh sb="0" eb="2">
      <t>フクタニ</t>
    </rPh>
    <rPh sb="4" eb="5">
      <t>フン</t>
    </rPh>
    <rPh sb="7" eb="8">
      <t>フン</t>
    </rPh>
    <rPh sb="10" eb="12">
      <t>タクボ</t>
    </rPh>
    <rPh sb="14" eb="15">
      <t>フン</t>
    </rPh>
    <rPh sb="17" eb="18">
      <t>フン</t>
    </rPh>
    <rPh sb="20" eb="22">
      <t>カネツ</t>
    </rPh>
    <rPh sb="24" eb="25">
      <t>フン</t>
    </rPh>
    <rPh sb="27" eb="29">
      <t>スズキ</t>
    </rPh>
    <rPh sb="32" eb="33">
      <t>フン</t>
    </rPh>
    <rPh sb="36" eb="37">
      <t>フン</t>
    </rPh>
    <rPh sb="39" eb="40">
      <t>ヒカリ</t>
    </rPh>
    <rPh sb="41" eb="43">
      <t>カクタ</t>
    </rPh>
    <rPh sb="45" eb="46">
      <t>フン</t>
    </rPh>
    <rPh sb="48" eb="50">
      <t>サトウ</t>
    </rPh>
    <rPh sb="53" eb="54">
      <t>フン</t>
    </rPh>
    <rPh sb="56" eb="57">
      <t>ビ</t>
    </rPh>
    <phoneticPr fontId="2"/>
  </si>
  <si>
    <t>神　楽５－０（４－０）名寄東</t>
    <rPh sb="0" eb="3">
      <t>カグラ</t>
    </rPh>
    <phoneticPr fontId="2"/>
  </si>
  <si>
    <t>栢木（1分，4分），木下（1分，1分），長岩（13分）（神）</t>
    <rPh sb="0" eb="2">
      <t>カシワギ</t>
    </rPh>
    <rPh sb="4" eb="5">
      <t>フン</t>
    </rPh>
    <rPh sb="7" eb="8">
      <t>フン</t>
    </rPh>
    <rPh sb="10" eb="12">
      <t>キノシタ</t>
    </rPh>
    <rPh sb="14" eb="15">
      <t>フン</t>
    </rPh>
    <rPh sb="17" eb="18">
      <t>フン</t>
    </rPh>
    <rPh sb="20" eb="22">
      <t>ナガイワ</t>
    </rPh>
    <rPh sb="25" eb="26">
      <t>フン</t>
    </rPh>
    <rPh sb="28" eb="29">
      <t>カミ</t>
    </rPh>
    <phoneticPr fontId="2"/>
  </si>
  <si>
    <t>北　星４－１（３－０）六　合</t>
    <rPh sb="11" eb="14">
      <t>ロクゴウ</t>
    </rPh>
    <phoneticPr fontId="2"/>
  </si>
  <si>
    <t>神居東１－１（１－０）忠　和</t>
    <rPh sb="11" eb="14">
      <t>チュウワ</t>
    </rPh>
    <phoneticPr fontId="2"/>
  </si>
  <si>
    <t>岩田（2分），久保（4分），堀田（4分），杉田（13分）（北）山中（12分）（六）　〔警〕浅田（北）</t>
    <rPh sb="0" eb="2">
      <t>イワタ</t>
    </rPh>
    <rPh sb="4" eb="5">
      <t>フン</t>
    </rPh>
    <rPh sb="7" eb="9">
      <t>クボ</t>
    </rPh>
    <rPh sb="11" eb="12">
      <t>フン</t>
    </rPh>
    <rPh sb="14" eb="16">
      <t>ホッタ</t>
    </rPh>
    <rPh sb="18" eb="19">
      <t>フン</t>
    </rPh>
    <rPh sb="21" eb="23">
      <t>スギタ</t>
    </rPh>
    <rPh sb="26" eb="27">
      <t>フン</t>
    </rPh>
    <rPh sb="29" eb="30">
      <t>キタ</t>
    </rPh>
    <rPh sb="31" eb="33">
      <t>ヤマナカ</t>
    </rPh>
    <rPh sb="36" eb="37">
      <t>フン</t>
    </rPh>
    <rPh sb="39" eb="40">
      <t>ロク</t>
    </rPh>
    <rPh sb="43" eb="44">
      <t>ケイ</t>
    </rPh>
    <rPh sb="45" eb="47">
      <t>アサダ</t>
    </rPh>
    <rPh sb="48" eb="49">
      <t>キタ</t>
    </rPh>
    <phoneticPr fontId="2"/>
  </si>
  <si>
    <t>斉藤（2分）（神）中西（12分）（忠）　〔警〕中西（忠）</t>
    <rPh sb="0" eb="2">
      <t>サイトウ</t>
    </rPh>
    <rPh sb="4" eb="5">
      <t>フン</t>
    </rPh>
    <rPh sb="7" eb="8">
      <t>カミ</t>
    </rPh>
    <rPh sb="9" eb="11">
      <t>ナカニシ</t>
    </rPh>
    <rPh sb="14" eb="15">
      <t>フン</t>
    </rPh>
    <rPh sb="17" eb="18">
      <t>チュウ</t>
    </rPh>
    <rPh sb="21" eb="22">
      <t>ケイ</t>
    </rPh>
    <rPh sb="23" eb="25">
      <t>ナカニシ</t>
    </rPh>
    <rPh sb="26" eb="27">
      <t>チュウ</t>
    </rPh>
    <phoneticPr fontId="2"/>
  </si>
  <si>
    <t>東　光５－４（１－４）中　央</t>
    <rPh sb="0" eb="3">
      <t>トウコウ</t>
    </rPh>
    <phoneticPr fontId="2"/>
  </si>
  <si>
    <t>森内（4分），山本（8分，12分），地引（13分），中右（13分）（東）清井（0分），森（3分，6分，6分）（東）</t>
    <rPh sb="0" eb="2">
      <t>モリウチ</t>
    </rPh>
    <rPh sb="4" eb="5">
      <t>フン</t>
    </rPh>
    <rPh sb="7" eb="9">
      <t>ヤマモト</t>
    </rPh>
    <rPh sb="11" eb="12">
      <t>フン</t>
    </rPh>
    <rPh sb="15" eb="16">
      <t>フン</t>
    </rPh>
    <rPh sb="18" eb="20">
      <t>ジビキ</t>
    </rPh>
    <rPh sb="23" eb="24">
      <t>フン</t>
    </rPh>
    <rPh sb="26" eb="27">
      <t>ナカ</t>
    </rPh>
    <rPh sb="27" eb="28">
      <t>ミギ</t>
    </rPh>
    <rPh sb="31" eb="32">
      <t>フン</t>
    </rPh>
    <rPh sb="34" eb="35">
      <t>ヒガシ</t>
    </rPh>
    <rPh sb="36" eb="38">
      <t>キヨイ</t>
    </rPh>
    <rPh sb="40" eb="41">
      <t>フン</t>
    </rPh>
    <rPh sb="43" eb="44">
      <t>モリ</t>
    </rPh>
    <rPh sb="46" eb="47">
      <t>フン</t>
    </rPh>
    <rPh sb="49" eb="50">
      <t>フン</t>
    </rPh>
    <rPh sb="52" eb="53">
      <t>フン</t>
    </rPh>
    <rPh sb="55" eb="56">
      <t>ヒガシ</t>
    </rPh>
    <phoneticPr fontId="2"/>
  </si>
  <si>
    <t>広　陵３－０（１－０）北　星</t>
    <rPh sb="11" eb="14">
      <t>ホクセイ</t>
    </rPh>
    <phoneticPr fontId="2"/>
  </si>
  <si>
    <t>高橋玄（2分），平田（8分），吉田（8分）（広）</t>
    <rPh sb="0" eb="2">
      <t>タカハシ</t>
    </rPh>
    <rPh sb="2" eb="3">
      <t>ゲン</t>
    </rPh>
    <rPh sb="5" eb="6">
      <t>フン</t>
    </rPh>
    <rPh sb="8" eb="10">
      <t>ヒラタ</t>
    </rPh>
    <rPh sb="12" eb="13">
      <t>フン</t>
    </rPh>
    <rPh sb="15" eb="17">
      <t>ヨシダ</t>
    </rPh>
    <rPh sb="19" eb="20">
      <t>フン</t>
    </rPh>
    <rPh sb="22" eb="23">
      <t>コウ</t>
    </rPh>
    <phoneticPr fontId="2"/>
  </si>
  <si>
    <t>東　川３－２（２－２）明　星</t>
    <rPh sb="11" eb="14">
      <t>ミョウジョウ</t>
    </rPh>
    <phoneticPr fontId="2"/>
  </si>
  <si>
    <t>寺西（6分，6分），柏倉（10分）（東）氣田（2分），O･G（5分）（明）</t>
    <rPh sb="0" eb="2">
      <t>テラニシ</t>
    </rPh>
    <rPh sb="4" eb="5">
      <t>フン</t>
    </rPh>
    <rPh sb="7" eb="8">
      <t>フン</t>
    </rPh>
    <rPh sb="10" eb="12">
      <t>カシクラ</t>
    </rPh>
    <rPh sb="15" eb="16">
      <t>フン</t>
    </rPh>
    <rPh sb="18" eb="19">
      <t>ヒガシ</t>
    </rPh>
    <rPh sb="20" eb="22">
      <t>キダ</t>
    </rPh>
    <rPh sb="24" eb="25">
      <t>フン</t>
    </rPh>
    <rPh sb="32" eb="33">
      <t>フン</t>
    </rPh>
    <rPh sb="35" eb="36">
      <t>ミョウ</t>
    </rPh>
    <phoneticPr fontId="2"/>
  </si>
  <si>
    <t>忠　和５－１（０－１）六　合</t>
    <rPh sb="0" eb="3">
      <t>チュウワ</t>
    </rPh>
    <phoneticPr fontId="2"/>
  </si>
  <si>
    <t>山本（8分，10分，11分，11分），中西(14分）（忠）小嶌（7分）（六）</t>
    <rPh sb="0" eb="2">
      <t>ヤマモト</t>
    </rPh>
    <rPh sb="4" eb="5">
      <t>フン</t>
    </rPh>
    <rPh sb="8" eb="9">
      <t>フン</t>
    </rPh>
    <rPh sb="12" eb="13">
      <t>フン</t>
    </rPh>
    <rPh sb="16" eb="17">
      <t>フン</t>
    </rPh>
    <rPh sb="19" eb="21">
      <t>ナカニシ</t>
    </rPh>
    <rPh sb="24" eb="25">
      <t>フン</t>
    </rPh>
    <rPh sb="27" eb="28">
      <t>チュウ</t>
    </rPh>
    <rPh sb="29" eb="31">
      <t>コジマ</t>
    </rPh>
    <rPh sb="33" eb="34">
      <t>フン</t>
    </rPh>
    <rPh sb="36" eb="37">
      <t>ロク</t>
    </rPh>
    <phoneticPr fontId="2"/>
  </si>
  <si>
    <t>広　陵２－１（０－１）神居東</t>
    <rPh sb="11" eb="13">
      <t>カムイ</t>
    </rPh>
    <rPh sb="13" eb="14">
      <t>ヒガシ</t>
    </rPh>
    <phoneticPr fontId="2"/>
  </si>
  <si>
    <t>唐太（10分），武田（13分）（広）斉藤（6分）（神）</t>
    <rPh sb="0" eb="1">
      <t>カラ</t>
    </rPh>
    <rPh sb="1" eb="2">
      <t>タ</t>
    </rPh>
    <rPh sb="5" eb="6">
      <t>フン</t>
    </rPh>
    <rPh sb="8" eb="10">
      <t>タケダ</t>
    </rPh>
    <rPh sb="13" eb="14">
      <t>フン</t>
    </rPh>
    <rPh sb="16" eb="17">
      <t>コウ</t>
    </rPh>
    <rPh sb="18" eb="20">
      <t>サイトウ</t>
    </rPh>
    <rPh sb="22" eb="23">
      <t>フン</t>
    </rPh>
    <rPh sb="25" eb="26">
      <t>カミ</t>
    </rPh>
    <phoneticPr fontId="2"/>
  </si>
  <si>
    <t>東　川８－１（３－１）中　央</t>
    <rPh sb="0" eb="3">
      <t>ヒガシカワ</t>
    </rPh>
    <phoneticPr fontId="2"/>
  </si>
  <si>
    <t>寺西（1分，6分），石澤（3分），吉田（9分，9分，13分），柏倉（11分），長田（13分）（東）森（1分）（中）</t>
    <rPh sb="0" eb="2">
      <t>テラニシ</t>
    </rPh>
    <rPh sb="4" eb="5">
      <t>フン</t>
    </rPh>
    <rPh sb="7" eb="8">
      <t>フン</t>
    </rPh>
    <rPh sb="10" eb="12">
      <t>イシザワ</t>
    </rPh>
    <rPh sb="14" eb="15">
      <t>フン</t>
    </rPh>
    <rPh sb="17" eb="19">
      <t>ヨシダ</t>
    </rPh>
    <rPh sb="21" eb="22">
      <t>フン</t>
    </rPh>
    <rPh sb="24" eb="25">
      <t>フン</t>
    </rPh>
    <rPh sb="28" eb="29">
      <t>フン</t>
    </rPh>
    <rPh sb="31" eb="33">
      <t>カシクラ</t>
    </rPh>
    <rPh sb="36" eb="37">
      <t>フン</t>
    </rPh>
    <rPh sb="39" eb="41">
      <t>ナガタ</t>
    </rPh>
    <rPh sb="44" eb="45">
      <t>フン</t>
    </rPh>
    <rPh sb="47" eb="48">
      <t>ヒガシ</t>
    </rPh>
    <rPh sb="49" eb="50">
      <t>モリ</t>
    </rPh>
    <rPh sb="52" eb="53">
      <t>フン</t>
    </rPh>
    <rPh sb="55" eb="56">
      <t>チュウ</t>
    </rPh>
    <phoneticPr fontId="2"/>
  </si>
  <si>
    <t>忠　和３－１（２－１）北　星</t>
    <rPh sb="0" eb="3">
      <t>チュウワ</t>
    </rPh>
    <phoneticPr fontId="2"/>
  </si>
  <si>
    <t>山内（6分），安江（6分），大浪（12分）（忠）松井（3分）（北）</t>
    <rPh sb="0" eb="2">
      <t>ヤマウチ</t>
    </rPh>
    <rPh sb="4" eb="5">
      <t>フン</t>
    </rPh>
    <rPh sb="7" eb="9">
      <t>ヤスエ</t>
    </rPh>
    <rPh sb="11" eb="12">
      <t>フン</t>
    </rPh>
    <rPh sb="14" eb="16">
      <t>オオナミ</t>
    </rPh>
    <rPh sb="19" eb="20">
      <t>フン</t>
    </rPh>
    <rPh sb="22" eb="23">
      <t>チュウ</t>
    </rPh>
    <rPh sb="24" eb="26">
      <t>マツイ</t>
    </rPh>
    <rPh sb="28" eb="29">
      <t>プン</t>
    </rPh>
    <rPh sb="31" eb="32">
      <t>キタ</t>
    </rPh>
    <phoneticPr fontId="2"/>
  </si>
  <si>
    <t>東　光９－２（５－１）明　星</t>
    <rPh sb="0" eb="3">
      <t>トウコウ</t>
    </rPh>
    <phoneticPr fontId="2"/>
  </si>
  <si>
    <t>森内（2分，3分，5分），O･G（2分），山田（3分），中右（10分，12分），桜田（12分，12分）（東）氣田（6分），吉田（13分）（明）</t>
    <rPh sb="0" eb="1">
      <t>モリ</t>
    </rPh>
    <rPh sb="1" eb="2">
      <t>ウチ</t>
    </rPh>
    <rPh sb="4" eb="5">
      <t>フン</t>
    </rPh>
    <rPh sb="7" eb="8">
      <t>フン</t>
    </rPh>
    <rPh sb="10" eb="11">
      <t>フン</t>
    </rPh>
    <rPh sb="18" eb="19">
      <t>フン</t>
    </rPh>
    <rPh sb="21" eb="23">
      <t>ヤマダ</t>
    </rPh>
    <rPh sb="25" eb="26">
      <t>フン</t>
    </rPh>
    <rPh sb="28" eb="29">
      <t>ナカ</t>
    </rPh>
    <rPh sb="29" eb="30">
      <t>ミギ</t>
    </rPh>
    <rPh sb="33" eb="34">
      <t>フン</t>
    </rPh>
    <rPh sb="37" eb="38">
      <t>フン</t>
    </rPh>
    <rPh sb="40" eb="42">
      <t>サクラダ</t>
    </rPh>
    <rPh sb="45" eb="46">
      <t>フン</t>
    </rPh>
    <rPh sb="49" eb="50">
      <t>フン</t>
    </rPh>
    <rPh sb="52" eb="53">
      <t>ヒガシ</t>
    </rPh>
    <rPh sb="54" eb="56">
      <t>キダ</t>
    </rPh>
    <rPh sb="58" eb="59">
      <t>フン</t>
    </rPh>
    <rPh sb="61" eb="63">
      <t>ヨシダ</t>
    </rPh>
    <rPh sb="66" eb="67">
      <t>フン</t>
    </rPh>
    <rPh sb="69" eb="70">
      <t>ミョウ</t>
    </rPh>
    <phoneticPr fontId="2"/>
  </si>
  <si>
    <t>六　合１－０（１－０）神居東</t>
    <rPh sb="11" eb="13">
      <t>カムイ</t>
    </rPh>
    <rPh sb="13" eb="14">
      <t>ヒガシ</t>
    </rPh>
    <phoneticPr fontId="2"/>
  </si>
  <si>
    <t>土谷（3分）（六）</t>
    <rPh sb="0" eb="2">
      <t>ツチヤ</t>
    </rPh>
    <rPh sb="4" eb="5">
      <t>フン</t>
    </rPh>
    <rPh sb="7" eb="8">
      <t>ロク</t>
    </rPh>
    <phoneticPr fontId="2"/>
  </si>
  <si>
    <t>広　陵４－２（２－０）忠　和</t>
    <rPh sb="11" eb="14">
      <t>チュウワ</t>
    </rPh>
    <phoneticPr fontId="2"/>
  </si>
  <si>
    <t>高橋玄（3分），野澤（6分），平田（10分，11分）（広）山本（9分），中西（10分）（広）</t>
    <rPh sb="0" eb="2">
      <t>タカハシ</t>
    </rPh>
    <rPh sb="2" eb="3">
      <t>ゲン</t>
    </rPh>
    <rPh sb="5" eb="6">
      <t>フン</t>
    </rPh>
    <rPh sb="8" eb="10">
      <t>ノザワ</t>
    </rPh>
    <rPh sb="12" eb="13">
      <t>フン</t>
    </rPh>
    <rPh sb="15" eb="17">
      <t>ヒラタ</t>
    </rPh>
    <rPh sb="20" eb="21">
      <t>フン</t>
    </rPh>
    <rPh sb="24" eb="25">
      <t>フン</t>
    </rPh>
    <rPh sb="27" eb="28">
      <t>コウ</t>
    </rPh>
    <rPh sb="29" eb="31">
      <t>ヤマモト</t>
    </rPh>
    <rPh sb="33" eb="34">
      <t>フン</t>
    </rPh>
    <rPh sb="36" eb="38">
      <t>ナカニシ</t>
    </rPh>
    <rPh sb="41" eb="42">
      <t>フン</t>
    </rPh>
    <rPh sb="44" eb="45">
      <t>コウ</t>
    </rPh>
    <phoneticPr fontId="2"/>
  </si>
  <si>
    <t>中　央５－０（４－０）明　星</t>
    <rPh sb="11" eb="14">
      <t>ミョウジョウ</t>
    </rPh>
    <phoneticPr fontId="2"/>
  </si>
  <si>
    <t>宮越（1分，4分，6分），森（5分），O･G（13分）（中）</t>
    <rPh sb="0" eb="2">
      <t>ミヤコシ</t>
    </rPh>
    <rPh sb="4" eb="5">
      <t>フン</t>
    </rPh>
    <rPh sb="7" eb="8">
      <t>フン</t>
    </rPh>
    <rPh sb="10" eb="11">
      <t>フン</t>
    </rPh>
    <rPh sb="13" eb="14">
      <t>モリ</t>
    </rPh>
    <rPh sb="16" eb="17">
      <t>フン</t>
    </rPh>
    <rPh sb="25" eb="26">
      <t>フン</t>
    </rPh>
    <rPh sb="28" eb="29">
      <t>チュウ</t>
    </rPh>
    <phoneticPr fontId="2"/>
  </si>
  <si>
    <t>北　星８－２（４－０）神居東</t>
    <rPh sb="11" eb="13">
      <t>カムイ</t>
    </rPh>
    <rPh sb="13" eb="14">
      <t>ヒガシ</t>
    </rPh>
    <phoneticPr fontId="2"/>
  </si>
  <si>
    <t>杉田（0分，1分，2分），辻本（6分），岩田（10分，11分，13分），坂上（11分）（北）堀（9分），野矢（10分）（神）</t>
    <rPh sb="0" eb="2">
      <t>スギタ</t>
    </rPh>
    <rPh sb="4" eb="5">
      <t>フン</t>
    </rPh>
    <rPh sb="7" eb="8">
      <t>フン</t>
    </rPh>
    <rPh sb="10" eb="11">
      <t>フン</t>
    </rPh>
    <rPh sb="13" eb="15">
      <t>ツジモト</t>
    </rPh>
    <rPh sb="17" eb="18">
      <t>フン</t>
    </rPh>
    <rPh sb="20" eb="22">
      <t>イワタ</t>
    </rPh>
    <rPh sb="25" eb="26">
      <t>フン</t>
    </rPh>
    <rPh sb="29" eb="30">
      <t>フン</t>
    </rPh>
    <rPh sb="33" eb="34">
      <t>フン</t>
    </rPh>
    <rPh sb="36" eb="38">
      <t>サカウエ</t>
    </rPh>
    <rPh sb="41" eb="42">
      <t>フン</t>
    </rPh>
    <rPh sb="44" eb="45">
      <t>キタ</t>
    </rPh>
    <rPh sb="46" eb="47">
      <t>ホリ</t>
    </rPh>
    <rPh sb="49" eb="50">
      <t>フン</t>
    </rPh>
    <rPh sb="52" eb="54">
      <t>ノヤ</t>
    </rPh>
    <rPh sb="57" eb="58">
      <t>フン</t>
    </rPh>
    <rPh sb="60" eb="61">
      <t>カミ</t>
    </rPh>
    <phoneticPr fontId="2"/>
  </si>
  <si>
    <t>東　川２－１（１－０）東　光</t>
    <rPh sb="11" eb="14">
      <t>トウコウ</t>
    </rPh>
    <phoneticPr fontId="2"/>
  </si>
  <si>
    <t>寺西（6分），吉田（13分）（川）地引（11分）（光）</t>
    <rPh sb="0" eb="2">
      <t>テラニシ</t>
    </rPh>
    <rPh sb="4" eb="5">
      <t>フン</t>
    </rPh>
    <rPh sb="7" eb="9">
      <t>ヨシダ</t>
    </rPh>
    <rPh sb="12" eb="13">
      <t>フン</t>
    </rPh>
    <rPh sb="15" eb="16">
      <t>カワ</t>
    </rPh>
    <rPh sb="17" eb="19">
      <t>ジビキ</t>
    </rPh>
    <rPh sb="22" eb="23">
      <t>フン</t>
    </rPh>
    <rPh sb="25" eb="26">
      <t>ヒカリ</t>
    </rPh>
    <phoneticPr fontId="2"/>
  </si>
  <si>
    <t>広　陵３－０（２－０）六　合</t>
    <rPh sb="11" eb="14">
      <t>ロクゴウ</t>
    </rPh>
    <phoneticPr fontId="2"/>
  </si>
  <si>
    <t>柄澤（6分），野澤（6分），高橋玄（12分）（広）</t>
    <rPh sb="0" eb="2">
      <t>カラサワ</t>
    </rPh>
    <rPh sb="4" eb="5">
      <t>フン</t>
    </rPh>
    <rPh sb="7" eb="9">
      <t>ノザワ</t>
    </rPh>
    <rPh sb="11" eb="12">
      <t>フン</t>
    </rPh>
    <rPh sb="14" eb="16">
      <t>タカハシ</t>
    </rPh>
    <rPh sb="16" eb="17">
      <t>ゲン</t>
    </rPh>
    <rPh sb="20" eb="21">
      <t>フン</t>
    </rPh>
    <rPh sb="23" eb="24">
      <t>コウ</t>
    </rPh>
    <phoneticPr fontId="2"/>
  </si>
  <si>
    <t>五十嵐（0分），坂部（3分），木脇（5分），谷口（13分）（T)木下（1分），O･G（7分）（啓）　〔警〕横山，千葉（T)</t>
    <rPh sb="0" eb="3">
      <t>イガラシ</t>
    </rPh>
    <rPh sb="5" eb="6">
      <t>フン</t>
    </rPh>
    <rPh sb="8" eb="10">
      <t>サカベ</t>
    </rPh>
    <rPh sb="12" eb="13">
      <t>フン</t>
    </rPh>
    <rPh sb="15" eb="17">
      <t>キワキ</t>
    </rPh>
    <rPh sb="19" eb="20">
      <t>フン</t>
    </rPh>
    <rPh sb="22" eb="24">
      <t>タニグチ</t>
    </rPh>
    <rPh sb="27" eb="28">
      <t>フン</t>
    </rPh>
    <rPh sb="32" eb="34">
      <t>キノシタ</t>
    </rPh>
    <rPh sb="36" eb="37">
      <t>フン</t>
    </rPh>
    <rPh sb="44" eb="45">
      <t>フン</t>
    </rPh>
    <rPh sb="47" eb="48">
      <t>ケイ</t>
    </rPh>
    <rPh sb="51" eb="52">
      <t>ケイ</t>
    </rPh>
    <rPh sb="53" eb="55">
      <t>ヨコヤマ</t>
    </rPh>
    <rPh sb="56" eb="58">
      <t>チバ</t>
    </rPh>
    <phoneticPr fontId="2"/>
  </si>
  <si>
    <t>E</t>
    <phoneticPr fontId="2"/>
  </si>
  <si>
    <t>F</t>
    <phoneticPr fontId="2"/>
  </si>
  <si>
    <t>富良野西３－１（０－１）士別南</t>
    <rPh sb="0" eb="4">
      <t>フラノニシ</t>
    </rPh>
    <rPh sb="12" eb="14">
      <t>シベツ</t>
    </rPh>
    <rPh sb="14" eb="15">
      <t>ミナミ</t>
    </rPh>
    <phoneticPr fontId="2"/>
  </si>
  <si>
    <t>澤田（1，6，6分），仁科（1分）（富西）　小原（11分）（東）</t>
    <rPh sb="0" eb="2">
      <t>サワダ</t>
    </rPh>
    <rPh sb="8" eb="9">
      <t>フン</t>
    </rPh>
    <rPh sb="11" eb="13">
      <t>ニシナ</t>
    </rPh>
    <rPh sb="15" eb="16">
      <t>フン</t>
    </rPh>
    <rPh sb="18" eb="19">
      <t>フ</t>
    </rPh>
    <rPh sb="19" eb="20">
      <t>ニシ</t>
    </rPh>
    <rPh sb="22" eb="24">
      <t>オバラ</t>
    </rPh>
    <rPh sb="27" eb="28">
      <t>フン</t>
    </rPh>
    <rPh sb="30" eb="31">
      <t>ヒガシ</t>
    </rPh>
    <phoneticPr fontId="2"/>
  </si>
  <si>
    <t>春光台７－３（２－０）士別南</t>
    <rPh sb="0" eb="3">
      <t>シュンコウダイ</t>
    </rPh>
    <rPh sb="11" eb="13">
      <t>シベツ</t>
    </rPh>
    <rPh sb="13" eb="14">
      <t>ミナミ</t>
    </rPh>
    <phoneticPr fontId="2"/>
  </si>
  <si>
    <t>水本（9，12，13分），梅村（10分），入田（12分），加藤（12分），渋谷（13分）（春）　二宮（5分），新見（5分），佐々木（11分）</t>
    <rPh sb="0" eb="2">
      <t>ミズモト</t>
    </rPh>
    <rPh sb="10" eb="11">
      <t>フン</t>
    </rPh>
    <rPh sb="13" eb="15">
      <t>ウメムラ</t>
    </rPh>
    <rPh sb="18" eb="19">
      <t>フン</t>
    </rPh>
    <rPh sb="21" eb="23">
      <t>イリタ</t>
    </rPh>
    <rPh sb="26" eb="27">
      <t>フン</t>
    </rPh>
    <rPh sb="29" eb="31">
      <t>カトウ</t>
    </rPh>
    <rPh sb="34" eb="35">
      <t>フン</t>
    </rPh>
    <rPh sb="37" eb="39">
      <t>シブヤ</t>
    </rPh>
    <rPh sb="42" eb="43">
      <t>フン</t>
    </rPh>
    <rPh sb="45" eb="46">
      <t>ハル</t>
    </rPh>
    <rPh sb="48" eb="50">
      <t>ニノミヤ</t>
    </rPh>
    <rPh sb="52" eb="53">
      <t>フン</t>
    </rPh>
    <rPh sb="55" eb="57">
      <t>ニイミ</t>
    </rPh>
    <rPh sb="59" eb="60">
      <t>フン</t>
    </rPh>
    <rPh sb="62" eb="65">
      <t>ササキ</t>
    </rPh>
    <rPh sb="68" eb="69">
      <t>フン</t>
    </rPh>
    <phoneticPr fontId="2"/>
  </si>
  <si>
    <t>コンサ４－２（１－１）上富良野</t>
    <rPh sb="11" eb="15">
      <t>カミフラノ</t>
    </rPh>
    <phoneticPr fontId="2"/>
  </si>
  <si>
    <t>富良野西６－２（４－１）春光台</t>
    <rPh sb="0" eb="4">
      <t>フラノニシ</t>
    </rPh>
    <rPh sb="12" eb="15">
      <t>シュンコウダイ</t>
    </rPh>
    <phoneticPr fontId="2"/>
  </si>
  <si>
    <t>北　門１－１（１－０）上富良野</t>
    <rPh sb="0" eb="1">
      <t>キタ</t>
    </rPh>
    <rPh sb="2" eb="3">
      <t>モン</t>
    </rPh>
    <rPh sb="11" eb="15">
      <t>カミフラノ</t>
    </rPh>
    <phoneticPr fontId="2"/>
  </si>
  <si>
    <t>コンサ５－０（１－０）美　深</t>
    <rPh sb="11" eb="12">
      <t>ビ</t>
    </rPh>
    <rPh sb="13" eb="14">
      <t>フカ</t>
    </rPh>
    <phoneticPr fontId="2"/>
  </si>
  <si>
    <t>東　明５－４（４－１）春光台</t>
    <rPh sb="0" eb="1">
      <t>ヒガシ</t>
    </rPh>
    <rPh sb="2" eb="3">
      <t>メイ</t>
    </rPh>
    <rPh sb="11" eb="14">
      <t>シュンコウダイ</t>
    </rPh>
    <phoneticPr fontId="2"/>
  </si>
  <si>
    <t>上富良野３－２（３－２）美　深</t>
    <rPh sb="0" eb="4">
      <t>カミフラノ</t>
    </rPh>
    <rPh sb="12" eb="13">
      <t>ビ</t>
    </rPh>
    <rPh sb="14" eb="15">
      <t>フカ</t>
    </rPh>
    <phoneticPr fontId="2"/>
  </si>
  <si>
    <t>コンサ５－０（２－０）北　門</t>
    <rPh sb="11" eb="12">
      <t>キタ</t>
    </rPh>
    <rPh sb="13" eb="14">
      <t>モン</t>
    </rPh>
    <phoneticPr fontId="2"/>
  </si>
  <si>
    <t>富良野西５－１（４ー０）東　明</t>
    <rPh sb="0" eb="4">
      <t>フラノニシ</t>
    </rPh>
    <rPh sb="12" eb="13">
      <t>ヒガシ</t>
    </rPh>
    <rPh sb="14" eb="15">
      <t>メイ</t>
    </rPh>
    <phoneticPr fontId="2"/>
  </si>
  <si>
    <t>美　深６－２（３－２）北　門</t>
    <rPh sb="0" eb="1">
      <t>ビ</t>
    </rPh>
    <rPh sb="2" eb="3">
      <t>フカ</t>
    </rPh>
    <rPh sb="11" eb="12">
      <t>キタ</t>
    </rPh>
    <rPh sb="13" eb="14">
      <t>モン</t>
    </rPh>
    <phoneticPr fontId="2"/>
  </si>
  <si>
    <t>東　明４－４（０－４）士別南</t>
    <rPh sb="0" eb="1">
      <t>ヒガシ</t>
    </rPh>
    <rPh sb="2" eb="3">
      <t>メイ</t>
    </rPh>
    <rPh sb="11" eb="14">
      <t>シベツミナミ</t>
    </rPh>
    <phoneticPr fontId="2"/>
  </si>
  <si>
    <t>白川（4分）（北）　岸田（13分）（上）</t>
    <rPh sb="0" eb="2">
      <t>シラカワ</t>
    </rPh>
    <rPh sb="4" eb="5">
      <t>フン</t>
    </rPh>
    <rPh sb="7" eb="8">
      <t>キタ</t>
    </rPh>
    <rPh sb="10" eb="12">
      <t>キシダ</t>
    </rPh>
    <rPh sb="15" eb="16">
      <t>フン</t>
    </rPh>
    <rPh sb="18" eb="19">
      <t>ウエ</t>
    </rPh>
    <phoneticPr fontId="2"/>
  </si>
  <si>
    <t>加藤（6分），小林（7分），高桑（8分），今（9分），酒井（13分）（コ）</t>
    <rPh sb="0" eb="2">
      <t>カトウ</t>
    </rPh>
    <rPh sb="4" eb="5">
      <t>フン</t>
    </rPh>
    <rPh sb="7" eb="9">
      <t>コバヤシ</t>
    </rPh>
    <rPh sb="11" eb="12">
      <t>フン</t>
    </rPh>
    <rPh sb="14" eb="16">
      <t>タカクワ</t>
    </rPh>
    <rPh sb="18" eb="19">
      <t>フン</t>
    </rPh>
    <rPh sb="21" eb="22">
      <t>イマ</t>
    </rPh>
    <rPh sb="24" eb="25">
      <t>フン</t>
    </rPh>
    <rPh sb="27" eb="29">
      <t>サカイ</t>
    </rPh>
    <rPh sb="32" eb="33">
      <t>フン</t>
    </rPh>
    <phoneticPr fontId="2"/>
  </si>
  <si>
    <t>西川（0，1分），城戸（1分），藤田（4分），福本（12分）（東）　嵐（0分），水本（10，13分），梅村（13分）（春）</t>
    <rPh sb="0" eb="2">
      <t>ニシカワ</t>
    </rPh>
    <rPh sb="6" eb="7">
      <t>フン</t>
    </rPh>
    <rPh sb="9" eb="10">
      <t>シロ</t>
    </rPh>
    <rPh sb="10" eb="11">
      <t>ト</t>
    </rPh>
    <rPh sb="13" eb="14">
      <t>フン</t>
    </rPh>
    <rPh sb="16" eb="18">
      <t>フジタ</t>
    </rPh>
    <rPh sb="20" eb="21">
      <t>フン</t>
    </rPh>
    <rPh sb="23" eb="25">
      <t>フクモト</t>
    </rPh>
    <rPh sb="28" eb="29">
      <t>フン</t>
    </rPh>
    <rPh sb="31" eb="32">
      <t>ヒガシ</t>
    </rPh>
    <rPh sb="34" eb="35">
      <t>アラシ</t>
    </rPh>
    <rPh sb="37" eb="38">
      <t>フン</t>
    </rPh>
    <rPh sb="40" eb="42">
      <t>ミズモト</t>
    </rPh>
    <rPh sb="48" eb="49">
      <t>フン</t>
    </rPh>
    <rPh sb="51" eb="53">
      <t>ウメムラ</t>
    </rPh>
    <rPh sb="56" eb="57">
      <t>フン</t>
    </rPh>
    <rPh sb="59" eb="60">
      <t>ハル</t>
    </rPh>
    <phoneticPr fontId="2"/>
  </si>
  <si>
    <t>内海（9分），澤田（10分），増田（13分）（富西）　二宮（5分）（士南）</t>
    <rPh sb="0" eb="2">
      <t>ウチウミ</t>
    </rPh>
    <rPh sb="4" eb="5">
      <t>フン</t>
    </rPh>
    <rPh sb="7" eb="9">
      <t>サワダ</t>
    </rPh>
    <rPh sb="12" eb="13">
      <t>フン</t>
    </rPh>
    <rPh sb="15" eb="17">
      <t>マスダ</t>
    </rPh>
    <rPh sb="20" eb="21">
      <t>フン</t>
    </rPh>
    <rPh sb="23" eb="24">
      <t>フ</t>
    </rPh>
    <rPh sb="24" eb="25">
      <t>ニシ</t>
    </rPh>
    <rPh sb="27" eb="29">
      <t>ニノミヤ</t>
    </rPh>
    <rPh sb="31" eb="32">
      <t>フン</t>
    </rPh>
    <rPh sb="34" eb="35">
      <t>シ</t>
    </rPh>
    <rPh sb="35" eb="36">
      <t>ミナミ</t>
    </rPh>
    <phoneticPr fontId="2"/>
  </si>
  <si>
    <t>岡澤（0，5分），岸田（3分）（上）　石川（3分），森広（6分）（美）</t>
    <rPh sb="0" eb="2">
      <t>オカザワ</t>
    </rPh>
    <rPh sb="6" eb="7">
      <t>フン</t>
    </rPh>
    <rPh sb="9" eb="11">
      <t>キシダ</t>
    </rPh>
    <rPh sb="13" eb="14">
      <t>フン</t>
    </rPh>
    <rPh sb="16" eb="17">
      <t>ウエ</t>
    </rPh>
    <rPh sb="19" eb="21">
      <t>イシカワ</t>
    </rPh>
    <rPh sb="23" eb="24">
      <t>フン</t>
    </rPh>
    <rPh sb="26" eb="27">
      <t>モリ</t>
    </rPh>
    <rPh sb="27" eb="28">
      <t>ヒロ</t>
    </rPh>
    <rPh sb="30" eb="31">
      <t>フン</t>
    </rPh>
    <rPh sb="33" eb="34">
      <t>ビ</t>
    </rPh>
    <phoneticPr fontId="2"/>
  </si>
  <si>
    <t>古草（5分），阿部（6分），浅田（10分），西村（11分），領家（12分）（コ）</t>
    <rPh sb="0" eb="1">
      <t>フル</t>
    </rPh>
    <rPh sb="1" eb="2">
      <t>クサ</t>
    </rPh>
    <rPh sb="4" eb="5">
      <t>フン</t>
    </rPh>
    <rPh sb="7" eb="9">
      <t>アベ</t>
    </rPh>
    <rPh sb="11" eb="12">
      <t>フン</t>
    </rPh>
    <rPh sb="14" eb="16">
      <t>アサダ</t>
    </rPh>
    <rPh sb="19" eb="20">
      <t>フン</t>
    </rPh>
    <rPh sb="22" eb="24">
      <t>ニシムラ</t>
    </rPh>
    <rPh sb="27" eb="28">
      <t>フン</t>
    </rPh>
    <rPh sb="30" eb="31">
      <t>リョウ</t>
    </rPh>
    <rPh sb="31" eb="32">
      <t>イエ</t>
    </rPh>
    <rPh sb="35" eb="36">
      <t>フン</t>
    </rPh>
    <phoneticPr fontId="2"/>
  </si>
  <si>
    <t>加藤（1分），岡本（12，12分），塚下（13分）（コ）　岡澤（3分），浦島（8分）（上）</t>
    <rPh sb="0" eb="2">
      <t>カトウ</t>
    </rPh>
    <rPh sb="4" eb="5">
      <t>フン</t>
    </rPh>
    <rPh sb="7" eb="9">
      <t>オカモト</t>
    </rPh>
    <rPh sb="15" eb="16">
      <t>フン</t>
    </rPh>
    <rPh sb="18" eb="19">
      <t>ツカ</t>
    </rPh>
    <rPh sb="19" eb="20">
      <t>シタ</t>
    </rPh>
    <rPh sb="23" eb="24">
      <t>フン</t>
    </rPh>
    <rPh sb="29" eb="31">
      <t>オカザワ</t>
    </rPh>
    <rPh sb="33" eb="34">
      <t>フン</t>
    </rPh>
    <rPh sb="36" eb="38">
      <t>ウラシマ</t>
    </rPh>
    <rPh sb="40" eb="41">
      <t>フン</t>
    </rPh>
    <rPh sb="43" eb="44">
      <t>ウエ</t>
    </rPh>
    <phoneticPr fontId="2"/>
  </si>
  <si>
    <t>元岡（3，6分），石川（7，14分），樋口（8分），遠藤（9分）（美）　武澤（4，4分）（北）</t>
    <rPh sb="0" eb="1">
      <t>モト</t>
    </rPh>
    <rPh sb="1" eb="2">
      <t>オカ</t>
    </rPh>
    <rPh sb="6" eb="7">
      <t>フン</t>
    </rPh>
    <rPh sb="9" eb="11">
      <t>イシカワ</t>
    </rPh>
    <rPh sb="16" eb="17">
      <t>フン</t>
    </rPh>
    <rPh sb="19" eb="21">
      <t>ヒグチ</t>
    </rPh>
    <rPh sb="23" eb="24">
      <t>フン</t>
    </rPh>
    <rPh sb="26" eb="28">
      <t>エンドウ</t>
    </rPh>
    <rPh sb="30" eb="31">
      <t>フン</t>
    </rPh>
    <rPh sb="33" eb="34">
      <t>ビ</t>
    </rPh>
    <rPh sb="36" eb="38">
      <t>タケザワ</t>
    </rPh>
    <rPh sb="42" eb="43">
      <t>フン</t>
    </rPh>
    <rPh sb="45" eb="46">
      <t>キタ</t>
    </rPh>
    <phoneticPr fontId="2"/>
  </si>
  <si>
    <t>福本（8分），小原（11，12分），稲垣（12分）（東）　二宮（0，4分），新見（0，1分）（士）</t>
    <rPh sb="0" eb="2">
      <t>フクモト</t>
    </rPh>
    <rPh sb="4" eb="5">
      <t>フン</t>
    </rPh>
    <rPh sb="7" eb="9">
      <t>オバラ</t>
    </rPh>
    <rPh sb="15" eb="16">
      <t>フン</t>
    </rPh>
    <rPh sb="18" eb="20">
      <t>イナガキ</t>
    </rPh>
    <rPh sb="23" eb="24">
      <t>フン</t>
    </rPh>
    <rPh sb="26" eb="27">
      <t>ヒガシ</t>
    </rPh>
    <rPh sb="29" eb="31">
      <t>ニノミヤ</t>
    </rPh>
    <rPh sb="35" eb="36">
      <t>フン</t>
    </rPh>
    <rPh sb="38" eb="40">
      <t>ニイミ</t>
    </rPh>
    <rPh sb="44" eb="45">
      <t>フン</t>
    </rPh>
    <rPh sb="47" eb="48">
      <t>シ</t>
    </rPh>
    <phoneticPr fontId="2"/>
  </si>
  <si>
    <t>澤田（0，1，2，12分），清水（2分），武井（13分）（富西）　門井（4分），水本（12分）（春）</t>
    <rPh sb="0" eb="2">
      <t>サワダ</t>
    </rPh>
    <rPh sb="11" eb="12">
      <t>フン</t>
    </rPh>
    <rPh sb="14" eb="16">
      <t>シミズ</t>
    </rPh>
    <rPh sb="18" eb="19">
      <t>フン</t>
    </rPh>
    <rPh sb="21" eb="23">
      <t>タケイ</t>
    </rPh>
    <rPh sb="26" eb="27">
      <t>フン</t>
    </rPh>
    <rPh sb="29" eb="30">
      <t>フ</t>
    </rPh>
    <rPh sb="30" eb="31">
      <t>ニシ</t>
    </rPh>
    <rPh sb="33" eb="35">
      <t>カドイ</t>
    </rPh>
    <rPh sb="37" eb="38">
      <t>フン</t>
    </rPh>
    <rPh sb="40" eb="42">
      <t>ミズモト</t>
    </rPh>
    <rPh sb="45" eb="46">
      <t>フン</t>
    </rPh>
    <rPh sb="48" eb="49">
      <t>ハル</t>
    </rPh>
    <phoneticPr fontId="2"/>
  </si>
  <si>
    <t>平成18年度U-15北海道・旭川地区リーグ兼イレブン杯春季リーグ予選ブロック結果</t>
    <rPh sb="0" eb="2">
      <t>ヘイセイ</t>
    </rPh>
    <rPh sb="4" eb="6">
      <t>ネンド</t>
    </rPh>
    <rPh sb="10" eb="13">
      <t>ホッカイドウ</t>
    </rPh>
    <rPh sb="14" eb="16">
      <t>アサヒカワ</t>
    </rPh>
    <rPh sb="16" eb="18">
      <t>チク</t>
    </rPh>
    <rPh sb="21" eb="22">
      <t>ケン</t>
    </rPh>
    <rPh sb="26" eb="27">
      <t>ハイ</t>
    </rPh>
    <rPh sb="27" eb="29">
      <t>シュンキ</t>
    </rPh>
    <rPh sb="32" eb="34">
      <t>ヨセン</t>
    </rPh>
    <rPh sb="38" eb="40">
      <t>ケッカ</t>
    </rPh>
    <phoneticPr fontId="3"/>
  </si>
  <si>
    <t>←この表の作り方</t>
    <rPh sb="3" eb="4">
      <t>ヒョウ</t>
    </rPh>
    <rPh sb="5" eb="6">
      <t>ツク</t>
    </rPh>
    <rPh sb="7" eb="8">
      <t>カタ</t>
    </rPh>
    <phoneticPr fontId="3"/>
  </si>
  <si>
    <t>A</t>
    <phoneticPr fontId="3"/>
  </si>
  <si>
    <t>勝点</t>
    <rPh sb="0" eb="1">
      <t>カ</t>
    </rPh>
    <rPh sb="1" eb="2">
      <t>テン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</si>
  <si>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</si>
  <si>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</si>
  <si>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得失差</t>
    <phoneticPr fontId="3"/>
  </si>
  <si>
    <t>順位</t>
    <rPh sb="0" eb="2">
      <t>ジュンイ</t>
    </rPh>
    <phoneticPr fontId="3"/>
  </si>
  <si>
    <t>小計</t>
    <rPh sb="0" eb="2">
      <t>ショウケイ</t>
    </rPh>
    <phoneticPr fontId="3"/>
  </si>
  <si>
    <t>勝点1000</t>
    <rPh sb="0" eb="1">
      <t>カ</t>
    </rPh>
    <rPh sb="1" eb="2">
      <t>テン</t>
    </rPh>
    <phoneticPr fontId="3"/>
  </si>
  <si>
    <t>当該勝敗</t>
    <rPh sb="0" eb="2">
      <t>トウガイ</t>
    </rPh>
    <rPh sb="2" eb="4">
      <t>ショウハイ</t>
    </rPh>
    <phoneticPr fontId="3"/>
  </si>
  <si>
    <t>当該得失</t>
    <rPh sb="0" eb="2">
      <t>トウガイ</t>
    </rPh>
    <rPh sb="2" eb="4">
      <t>トクシツ</t>
    </rPh>
    <phoneticPr fontId="3"/>
  </si>
  <si>
    <t>-</t>
  </si>
  <si>
    <t/>
  </si>
  <si>
    <t>○1-0</t>
  </si>
  <si>
    <t>-</t>
    <phoneticPr fontId="3"/>
  </si>
  <si>
    <t>○2-0</t>
  </si>
  <si>
    <t>●0-1</t>
  </si>
  <si>
    <t>△1-1</t>
  </si>
  <si>
    <t>●0-2</t>
  </si>
  <si>
    <t>B</t>
    <phoneticPr fontId="3"/>
  </si>
  <si>
    <t>北　門</t>
  </si>
  <si>
    <t>東　光</t>
  </si>
  <si>
    <t>○5-0</t>
  </si>
  <si>
    <t>●0-5</t>
  </si>
  <si>
    <t>○6-2</t>
  </si>
  <si>
    <t>○3-0</t>
  </si>
  <si>
    <t>●2-6</t>
  </si>
  <si>
    <t>●0-3</t>
  </si>
  <si>
    <t>C</t>
    <phoneticPr fontId="3"/>
  </si>
  <si>
    <t>東　明</t>
  </si>
  <si>
    <t>美　瑛</t>
  </si>
  <si>
    <t>東　陽</t>
  </si>
  <si>
    <t>D</t>
    <phoneticPr fontId="3"/>
  </si>
  <si>
    <t>広　陵</t>
  </si>
  <si>
    <t>啓　北</t>
  </si>
  <si>
    <t>○3-2</t>
  </si>
  <si>
    <t>●2-3</t>
  </si>
  <si>
    <t>△2-2</t>
  </si>
  <si>
    <t>E</t>
    <phoneticPr fontId="3"/>
  </si>
  <si>
    <t>F</t>
    <phoneticPr fontId="3"/>
  </si>
  <si>
    <t>G</t>
    <phoneticPr fontId="3"/>
  </si>
  <si>
    <t>H</t>
    <phoneticPr fontId="3"/>
  </si>
  <si>
    <t>愛　宕</t>
  </si>
  <si>
    <t>愛　宕</t>
    <rPh sb="0" eb="3">
      <t>アタゴ</t>
    </rPh>
    <phoneticPr fontId="2"/>
  </si>
  <si>
    <t>トラウム</t>
  </si>
  <si>
    <t>中　央</t>
  </si>
  <si>
    <t>中　央</t>
    <phoneticPr fontId="2"/>
  </si>
  <si>
    <t>東　川</t>
  </si>
  <si>
    <t>東　川</t>
    <phoneticPr fontId="2"/>
  </si>
  <si>
    <t>明　星</t>
  </si>
  <si>
    <t>明　星</t>
    <phoneticPr fontId="2"/>
  </si>
  <si>
    <t>東　光</t>
    <phoneticPr fontId="2"/>
  </si>
  <si>
    <t>広　陵</t>
    <phoneticPr fontId="2"/>
  </si>
  <si>
    <t>北　星</t>
  </si>
  <si>
    <t>北　星</t>
    <phoneticPr fontId="2"/>
  </si>
  <si>
    <t>六　合</t>
  </si>
  <si>
    <t>六　合</t>
    <phoneticPr fontId="2"/>
  </si>
  <si>
    <t>忠　和</t>
  </si>
  <si>
    <t>忠　和</t>
    <phoneticPr fontId="2"/>
  </si>
  <si>
    <t>神　居</t>
  </si>
  <si>
    <t>神　居</t>
    <phoneticPr fontId="2"/>
  </si>
  <si>
    <t>光　陽</t>
  </si>
  <si>
    <t>光　陽</t>
    <phoneticPr fontId="2"/>
  </si>
  <si>
    <t>美　瑛</t>
    <phoneticPr fontId="2"/>
  </si>
  <si>
    <t>啓　北</t>
    <phoneticPr fontId="2"/>
  </si>
  <si>
    <t>神　楽</t>
  </si>
  <si>
    <t>神　楽</t>
    <phoneticPr fontId="2"/>
  </si>
  <si>
    <t>永　山</t>
  </si>
  <si>
    <t>永　山</t>
    <phoneticPr fontId="2"/>
  </si>
  <si>
    <t>北　門</t>
    <phoneticPr fontId="2"/>
  </si>
  <si>
    <t>美　深</t>
  </si>
  <si>
    <t>美　深</t>
    <phoneticPr fontId="2"/>
  </si>
  <si>
    <t>東　明</t>
    <phoneticPr fontId="2"/>
  </si>
  <si>
    <t>附　属</t>
  </si>
  <si>
    <t>附　属</t>
    <phoneticPr fontId="2"/>
  </si>
  <si>
    <t>鷹　栖</t>
  </si>
  <si>
    <t>鷹　栖</t>
    <phoneticPr fontId="2"/>
  </si>
  <si>
    <t>東　陽</t>
    <phoneticPr fontId="2"/>
  </si>
  <si>
    <t>勝点</t>
  </si>
  <si>
    <t>得点</t>
  </si>
  <si>
    <t>失点</t>
  </si>
  <si>
    <t>得失差</t>
  </si>
  <si>
    <t>●1-8</t>
  </si>
  <si>
    <t>●4-5</t>
  </si>
  <si>
    <t>○8-1</t>
  </si>
  <si>
    <t>○2-1</t>
  </si>
  <si>
    <t>●2-9</t>
  </si>
  <si>
    <t>○5-4</t>
  </si>
  <si>
    <t>●1-2</t>
  </si>
  <si>
    <t>○9-2</t>
  </si>
  <si>
    <t>○4-2</t>
  </si>
  <si>
    <t>○4-1</t>
  </si>
  <si>
    <t>○8-2</t>
  </si>
  <si>
    <t>●1-3</t>
  </si>
  <si>
    <t>●1-4</t>
  </si>
  <si>
    <t>●1-5</t>
  </si>
  <si>
    <t>●2-8</t>
  </si>
  <si>
    <t>●2-4</t>
  </si>
  <si>
    <t>○3-1</t>
  </si>
  <si>
    <t>○5-1</t>
  </si>
  <si>
    <t>○7-2</t>
  </si>
  <si>
    <t>●2-7</t>
  </si>
  <si>
    <t>△4-4</t>
  </si>
  <si>
    <t>●1-14</t>
  </si>
  <si>
    <t>○14-1</t>
  </si>
  <si>
    <t>○7-3</t>
  </si>
  <si>
    <t>●3-7</t>
  </si>
  <si>
    <t>●0-6</t>
  </si>
  <si>
    <t>○6-0</t>
  </si>
  <si>
    <t>●0-9</t>
  </si>
  <si>
    <t>●3-5</t>
  </si>
  <si>
    <t>○9-0</t>
  </si>
  <si>
    <t>○5-3</t>
  </si>
  <si>
    <t>中央虫会場</t>
    <rPh sb="0" eb="2">
      <t>チュウオウ</t>
    </rPh>
    <rPh sb="2" eb="3">
      <t>ムシ</t>
    </rPh>
    <rPh sb="3" eb="5">
      <t>カイジョウ</t>
    </rPh>
    <phoneticPr fontId="2"/>
  </si>
  <si>
    <t>神居中会場</t>
    <rPh sb="0" eb="2">
      <t>カムイ</t>
    </rPh>
    <rPh sb="2" eb="3">
      <t>チュウ</t>
    </rPh>
    <rPh sb="3" eb="5">
      <t>カイジョウ</t>
    </rPh>
    <phoneticPr fontId="2"/>
  </si>
  <si>
    <t>春光台中会場</t>
    <rPh sb="0" eb="3">
      <t>シュンコウダイ</t>
    </rPh>
    <rPh sb="3" eb="4">
      <t>チュウ</t>
    </rPh>
    <rPh sb="4" eb="6">
      <t>カイジョウ</t>
    </rPh>
    <phoneticPr fontId="2"/>
  </si>
  <si>
    <t>東神楽中会場</t>
    <rPh sb="0" eb="1">
      <t>ヒガシ</t>
    </rPh>
    <rPh sb="1" eb="4">
      <t>カグラチュウ</t>
    </rPh>
    <rPh sb="4" eb="6">
      <t>カイジョウ</t>
    </rPh>
    <phoneticPr fontId="2"/>
  </si>
</sst>
</file>

<file path=xl/styles.xml><?xml version="1.0" encoding="utf-8"?>
<styleSheet xmlns="http://schemas.openxmlformats.org/spreadsheetml/2006/main">
  <numFmts count="1">
    <numFmt numFmtId="176" formatCode="0_);[Red]\(0\)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name val="ＡＲＰ浪漫明朝体Ｕ"/>
      <family val="3"/>
      <charset val="128"/>
    </font>
    <font>
      <sz val="24"/>
      <name val="AR P浪漫明朝体U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AR P浪漫明朝体U"/>
      <family val="1"/>
      <charset val="128"/>
    </font>
    <font>
      <sz val="16"/>
      <name val="ＡＲＰ浪漫明朝体Ｕ"/>
      <family val="3"/>
      <charset val="128"/>
    </font>
    <font>
      <sz val="16"/>
      <name val="HGS創英角ﾎﾟｯﾌﾟ体"/>
      <family val="3"/>
      <charset val="128"/>
    </font>
    <font>
      <sz val="11"/>
      <name val="AR P浪漫明朝体U"/>
      <family val="1"/>
      <charset val="128"/>
    </font>
    <font>
      <sz val="12"/>
      <name val="AR P浪漫明朝体U"/>
      <family val="1"/>
      <charset val="128"/>
    </font>
    <font>
      <sz val="12"/>
      <name val="ＭＳ Ｐゴシック"/>
      <family val="3"/>
      <charset val="128"/>
    </font>
    <font>
      <sz val="18"/>
      <name val="AR P浪漫明朝体U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28"/>
      <name val="AR P浪漫明朝体U"/>
      <family val="1"/>
      <charset val="128"/>
    </font>
    <font>
      <sz val="11"/>
      <name val="HGS創英角ﾎﾟｯﾌﾟ体"/>
      <family val="3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9"/>
      <color indexed="81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7"/>
        <bgColor indexed="27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7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27"/>
        <bgColor indexed="41"/>
      </patternFill>
    </fill>
    <fill>
      <patternFill patternType="lightGray">
        <fgColor indexed="42"/>
      </patternFill>
    </fill>
    <fill>
      <patternFill patternType="lightGray">
        <fgColor indexed="47"/>
      </patternFill>
    </fill>
    <fill>
      <patternFill patternType="lightGray">
        <fgColor indexed="41"/>
        <bgColor indexed="27"/>
      </patternFill>
    </fill>
    <fill>
      <patternFill patternType="lightGray">
        <fgColor indexed="41"/>
        <bgColor indexed="41"/>
      </patternFill>
    </fill>
    <fill>
      <patternFill patternType="lightGray">
        <fgColor indexed="41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7" fillId="0" borderId="0"/>
    <xf numFmtId="0" fontId="17" fillId="0" borderId="0"/>
  </cellStyleXfs>
  <cellXfs count="263">
    <xf numFmtId="0" fontId="0" fillId="0" borderId="0" xfId="0">
      <alignment vertical="center"/>
    </xf>
    <xf numFmtId="0" fontId="1" fillId="0" borderId="0" xfId="1" applyAlignment="1">
      <alignment vertical="center" shrinkToFit="1"/>
    </xf>
    <xf numFmtId="0" fontId="4" fillId="0" borderId="0" xfId="1" applyFont="1" applyAlignment="1">
      <alignment vertical="center" shrinkToFit="1"/>
    </xf>
    <xf numFmtId="0" fontId="6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4" fillId="0" borderId="28" xfId="1" applyFont="1" applyBorder="1" applyAlignment="1">
      <alignment horizontal="center" vertical="center" shrinkToFit="1"/>
    </xf>
    <xf numFmtId="0" fontId="14" fillId="0" borderId="34" xfId="1" applyFont="1" applyBorder="1" applyAlignment="1">
      <alignment horizontal="center" vertical="center" shrinkToFit="1"/>
    </xf>
    <xf numFmtId="0" fontId="14" fillId="0" borderId="0" xfId="1" applyFont="1" applyBorder="1" applyAlignment="1">
      <alignment vertical="center" shrinkToFit="1"/>
    </xf>
    <xf numFmtId="0" fontId="14" fillId="0" borderId="44" xfId="1" applyFont="1" applyBorder="1" applyAlignment="1">
      <alignment horizontal="center" vertical="center" shrinkToFit="1"/>
    </xf>
    <xf numFmtId="0" fontId="17" fillId="0" borderId="0" xfId="1" applyFont="1" applyAlignment="1">
      <alignment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4" fillId="0" borderId="34" xfId="0" applyFont="1" applyBorder="1" applyAlignment="1">
      <alignment horizontal="center" vertical="center" wrapText="1"/>
    </xf>
    <xf numFmtId="20" fontId="14" fillId="0" borderId="0" xfId="1" applyNumberFormat="1" applyFont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26" fillId="0" borderId="0" xfId="1" applyFont="1" applyFill="1" applyBorder="1" applyAlignment="1">
      <alignment horizontal="center" vertical="center" shrinkToFit="1"/>
    </xf>
    <xf numFmtId="0" fontId="14" fillId="2" borderId="55" xfId="1" applyFont="1" applyFill="1" applyBorder="1" applyAlignment="1">
      <alignment horizontal="center" vertical="center" shrinkToFit="1"/>
    </xf>
    <xf numFmtId="0" fontId="14" fillId="2" borderId="22" xfId="1" applyFont="1" applyFill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41" xfId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 wrapText="1" shrinkToFit="1"/>
    </xf>
    <xf numFmtId="0" fontId="2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9" fillId="2" borderId="1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9" fillId="2" borderId="18" xfId="1" applyFont="1" applyFill="1" applyBorder="1" applyAlignment="1">
      <alignment horizontal="center" vertical="center" shrinkToFit="1"/>
    </xf>
    <xf numFmtId="0" fontId="9" fillId="0" borderId="17" xfId="1" applyFont="1" applyBorder="1" applyAlignment="1">
      <alignment horizontal="center" vertical="center" shrinkToFit="1"/>
    </xf>
    <xf numFmtId="0" fontId="9" fillId="0" borderId="41" xfId="1" applyFont="1" applyBorder="1" applyAlignment="1">
      <alignment horizontal="center" vertical="center" shrinkToFit="1"/>
    </xf>
    <xf numFmtId="0" fontId="9" fillId="0" borderId="42" xfId="1" applyFont="1" applyBorder="1" applyAlignment="1">
      <alignment horizontal="center" vertical="center" shrinkToFit="1"/>
    </xf>
    <xf numFmtId="0" fontId="9" fillId="2" borderId="9" xfId="1" applyFont="1" applyFill="1" applyBorder="1" applyAlignment="1">
      <alignment horizontal="center" vertical="center" shrinkToFit="1"/>
    </xf>
    <xf numFmtId="0" fontId="9" fillId="2" borderId="7" xfId="1" applyFont="1" applyFill="1" applyBorder="1" applyAlignment="1">
      <alignment horizontal="center" vertical="center" shrinkToFit="1"/>
    </xf>
    <xf numFmtId="0" fontId="9" fillId="0" borderId="39" xfId="1" applyFont="1" applyBorder="1" applyAlignment="1">
      <alignment horizontal="center" vertical="center" shrinkToFit="1"/>
    </xf>
    <xf numFmtId="0" fontId="9" fillId="0" borderId="40" xfId="1" applyFont="1" applyBorder="1" applyAlignment="1">
      <alignment horizontal="center" vertical="center" shrinkToFit="1"/>
    </xf>
    <xf numFmtId="0" fontId="9" fillId="0" borderId="43" xfId="1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9" fillId="2" borderId="10" xfId="1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center" shrinkToFit="1"/>
    </xf>
    <xf numFmtId="0" fontId="12" fillId="2" borderId="17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2" borderId="11" xfId="1" applyFont="1" applyFill="1" applyBorder="1" applyAlignment="1">
      <alignment horizontal="center" vertical="center" shrinkToFit="1"/>
    </xf>
    <xf numFmtId="0" fontId="15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horizontal="left" vertical="center" shrinkToFit="1"/>
    </xf>
    <xf numFmtId="0" fontId="14" fillId="2" borderId="16" xfId="1" applyFont="1" applyFill="1" applyBorder="1" applyAlignment="1">
      <alignment horizontal="center" vertical="center" shrinkToFit="1"/>
    </xf>
    <xf numFmtId="0" fontId="14" fillId="2" borderId="14" xfId="1" applyFont="1" applyFill="1" applyBorder="1" applyAlignment="1">
      <alignment horizontal="center" vertical="center" shrinkToFit="1"/>
    </xf>
    <xf numFmtId="0" fontId="14" fillId="2" borderId="15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 shrinkToFit="1"/>
    </xf>
    <xf numFmtId="0" fontId="17" fillId="2" borderId="14" xfId="1" applyFont="1" applyFill="1" applyBorder="1" applyAlignment="1">
      <alignment horizontal="center" vertical="center" shrinkToFit="1"/>
    </xf>
    <xf numFmtId="0" fontId="14" fillId="2" borderId="1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>
      <alignment horizontal="center" vertical="center" shrinkToFit="1"/>
    </xf>
    <xf numFmtId="0" fontId="19" fillId="2" borderId="16" xfId="1" applyFont="1" applyFill="1" applyBorder="1" applyAlignment="1">
      <alignment horizontal="center" vertical="center" wrapText="1" shrinkToFit="1"/>
    </xf>
    <xf numFmtId="0" fontId="19" fillId="2" borderId="14" xfId="1" applyFont="1" applyFill="1" applyBorder="1" applyAlignment="1">
      <alignment horizontal="center" vertical="center" shrinkToFit="1"/>
    </xf>
    <xf numFmtId="0" fontId="19" fillId="2" borderId="2" xfId="1" applyFont="1" applyFill="1" applyBorder="1" applyAlignment="1">
      <alignment horizontal="center" vertical="center" shrinkToFit="1"/>
    </xf>
    <xf numFmtId="0" fontId="14" fillId="2" borderId="23" xfId="1" applyFont="1" applyFill="1" applyBorder="1" applyAlignment="1">
      <alignment horizontal="center" vertical="center" shrinkToFit="1"/>
    </xf>
    <xf numFmtId="0" fontId="14" fillId="2" borderId="24" xfId="1" applyFont="1" applyFill="1" applyBorder="1" applyAlignment="1">
      <alignment horizontal="center" vertical="center" shrinkToFit="1"/>
    </xf>
    <xf numFmtId="0" fontId="14" fillId="2" borderId="25" xfId="1" applyFont="1" applyFill="1" applyBorder="1" applyAlignment="1">
      <alignment horizontal="center" vertical="center" shrinkToFit="1"/>
    </xf>
    <xf numFmtId="0" fontId="17" fillId="2" borderId="23" xfId="1" applyFont="1" applyFill="1" applyBorder="1" applyAlignment="1">
      <alignment horizontal="center" vertical="center" shrinkToFit="1"/>
    </xf>
    <xf numFmtId="0" fontId="17" fillId="2" borderId="24" xfId="1" applyFont="1" applyFill="1" applyBorder="1" applyAlignment="1">
      <alignment horizontal="center" vertical="center" shrinkToFit="1"/>
    </xf>
    <xf numFmtId="0" fontId="14" fillId="2" borderId="26" xfId="1" applyFont="1" applyFill="1" applyBorder="1" applyAlignment="1">
      <alignment horizontal="center" vertical="center" shrinkToFit="1"/>
    </xf>
    <xf numFmtId="0" fontId="14" fillId="2" borderId="27" xfId="1" applyFont="1" applyFill="1" applyBorder="1" applyAlignment="1">
      <alignment horizontal="center" vertical="center" shrinkToFit="1"/>
    </xf>
    <xf numFmtId="0" fontId="19" fillId="2" borderId="23" xfId="1" applyFont="1" applyFill="1" applyBorder="1" applyAlignment="1">
      <alignment horizontal="center" vertical="center" wrapText="1" shrinkToFit="1"/>
    </xf>
    <xf numFmtId="0" fontId="19" fillId="2" borderId="24" xfId="1" applyFont="1" applyFill="1" applyBorder="1" applyAlignment="1">
      <alignment horizontal="center" vertical="center" shrinkToFit="1"/>
    </xf>
    <xf numFmtId="0" fontId="19" fillId="2" borderId="27" xfId="1" applyFont="1" applyFill="1" applyBorder="1" applyAlignment="1">
      <alignment horizontal="center" vertical="center" shrinkToFit="1"/>
    </xf>
    <xf numFmtId="20" fontId="14" fillId="0" borderId="56" xfId="1" applyNumberFormat="1" applyFont="1" applyBorder="1" applyAlignment="1">
      <alignment horizontal="center" vertical="center" shrinkToFit="1"/>
    </xf>
    <xf numFmtId="20" fontId="14" fillId="0" borderId="57" xfId="1" applyNumberFormat="1" applyFont="1" applyBorder="1" applyAlignment="1">
      <alignment horizontal="center" vertical="center" shrinkToFit="1"/>
    </xf>
    <xf numFmtId="20" fontId="14" fillId="0" borderId="58" xfId="1" applyNumberFormat="1" applyFont="1" applyBorder="1" applyAlignment="1">
      <alignment horizontal="center" vertical="center" shrinkToFit="1"/>
    </xf>
    <xf numFmtId="0" fontId="14" fillId="0" borderId="56" xfId="1" applyFont="1" applyBorder="1" applyAlignment="1">
      <alignment horizontal="center" vertical="center" shrinkToFit="1"/>
    </xf>
    <xf numFmtId="0" fontId="14" fillId="0" borderId="57" xfId="1" applyFont="1" applyBorder="1" applyAlignment="1">
      <alignment horizontal="center" vertical="center" shrinkToFit="1"/>
    </xf>
    <xf numFmtId="0" fontId="14" fillId="0" borderId="50" xfId="1" applyFont="1" applyBorder="1" applyAlignment="1">
      <alignment horizontal="center" vertical="center" shrinkToFit="1"/>
    </xf>
    <xf numFmtId="0" fontId="14" fillId="0" borderId="58" xfId="1" applyFont="1" applyBorder="1" applyAlignment="1">
      <alignment horizontal="center" vertical="center" shrinkToFit="1"/>
    </xf>
    <xf numFmtId="0" fontId="14" fillId="0" borderId="59" xfId="1" applyFont="1" applyBorder="1" applyAlignment="1">
      <alignment horizontal="center" vertical="center" shrinkToFit="1"/>
    </xf>
    <xf numFmtId="0" fontId="14" fillId="0" borderId="29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shrinkToFit="1"/>
    </xf>
    <xf numFmtId="0" fontId="14" fillId="0" borderId="31" xfId="1" applyFont="1" applyBorder="1" applyAlignment="1">
      <alignment horizontal="center" vertical="center" shrinkToFit="1"/>
    </xf>
    <xf numFmtId="20" fontId="14" fillId="0" borderId="35" xfId="1" applyNumberFormat="1" applyFont="1" applyBorder="1" applyAlignment="1">
      <alignment horizontal="center" vertical="center" shrinkToFit="1"/>
    </xf>
    <xf numFmtId="20" fontId="14" fillId="0" borderId="36" xfId="1" applyNumberFormat="1" applyFont="1" applyBorder="1" applyAlignment="1">
      <alignment horizontal="center" vertical="center" shrinkToFit="1"/>
    </xf>
    <xf numFmtId="20" fontId="14" fillId="0" borderId="37" xfId="1" applyNumberFormat="1" applyFont="1" applyBorder="1" applyAlignment="1">
      <alignment horizontal="center" vertical="center" shrinkToFit="1"/>
    </xf>
    <xf numFmtId="0" fontId="14" fillId="0" borderId="35" xfId="1" applyFont="1" applyBorder="1" applyAlignment="1">
      <alignment horizontal="center" vertical="center" shrinkToFit="1"/>
    </xf>
    <xf numFmtId="0" fontId="14" fillId="0" borderId="36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14" fillId="0" borderId="37" xfId="1" applyFont="1" applyBorder="1" applyAlignment="1">
      <alignment horizontal="center" vertical="center" shrinkToFit="1"/>
    </xf>
    <xf numFmtId="20" fontId="14" fillId="0" borderId="29" xfId="1" applyNumberFormat="1" applyFont="1" applyBorder="1" applyAlignment="1">
      <alignment horizontal="center" vertical="center" shrinkToFit="1"/>
    </xf>
    <xf numFmtId="20" fontId="14" fillId="0" borderId="30" xfId="1" applyNumberFormat="1" applyFont="1" applyBorder="1" applyAlignment="1">
      <alignment horizontal="center" vertical="center" shrinkToFit="1"/>
    </xf>
    <xf numFmtId="20" fontId="14" fillId="0" borderId="31" xfId="1" applyNumberFormat="1" applyFont="1" applyBorder="1" applyAlignment="1">
      <alignment horizontal="center" vertical="center" shrinkToFit="1"/>
    </xf>
    <xf numFmtId="20" fontId="14" fillId="0" borderId="38" xfId="1" applyNumberFormat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20" fontId="14" fillId="0" borderId="38" xfId="1" applyNumberFormat="1" applyFont="1" applyFill="1" applyBorder="1" applyAlignment="1">
      <alignment horizontal="center" vertical="center" shrinkToFit="1"/>
    </xf>
    <xf numFmtId="0" fontId="14" fillId="0" borderId="38" xfId="1" applyFont="1" applyFill="1" applyBorder="1" applyAlignment="1">
      <alignment horizontal="center" vertical="center" shrinkToFit="1"/>
    </xf>
    <xf numFmtId="0" fontId="14" fillId="0" borderId="60" xfId="1" applyFont="1" applyBorder="1" applyAlignment="1">
      <alignment horizontal="center" vertical="center" shrinkToFit="1"/>
    </xf>
    <xf numFmtId="0" fontId="14" fillId="0" borderId="61" xfId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 shrinkToFit="1"/>
    </xf>
    <xf numFmtId="0" fontId="14" fillId="0" borderId="47" xfId="1" applyFont="1" applyBorder="1" applyAlignment="1">
      <alignment horizontal="center" vertical="center" shrinkToFit="1"/>
    </xf>
    <xf numFmtId="0" fontId="14" fillId="0" borderId="63" xfId="1" applyFont="1" applyBorder="1" applyAlignment="1">
      <alignment horizontal="center" vertical="center" shrinkToFit="1"/>
    </xf>
    <xf numFmtId="0" fontId="14" fillId="0" borderId="49" xfId="1" applyFont="1" applyBorder="1" applyAlignment="1">
      <alignment horizontal="center" vertical="center" shrinkToFit="1"/>
    </xf>
    <xf numFmtId="20" fontId="14" fillId="0" borderId="48" xfId="1" applyNumberFormat="1" applyFont="1" applyBorder="1" applyAlignment="1">
      <alignment horizontal="center" vertical="center" shrinkToFit="1"/>
    </xf>
    <xf numFmtId="20" fontId="14" fillId="0" borderId="45" xfId="1" applyNumberFormat="1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shrinkToFit="1"/>
    </xf>
    <xf numFmtId="0" fontId="14" fillId="0" borderId="62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 shrinkToFit="1"/>
    </xf>
    <xf numFmtId="0" fontId="14" fillId="0" borderId="14" xfId="1" applyFont="1" applyFill="1" applyBorder="1" applyAlignment="1">
      <alignment horizontal="center" vertical="center" shrinkToFit="1"/>
    </xf>
    <xf numFmtId="20" fontId="14" fillId="0" borderId="14" xfId="1" applyNumberFormat="1" applyFont="1" applyBorder="1" applyAlignment="1">
      <alignment horizontal="center" vertical="center" shrinkToFit="1"/>
    </xf>
    <xf numFmtId="0" fontId="14" fillId="0" borderId="64" xfId="1" applyFont="1" applyBorder="1" applyAlignment="1">
      <alignment horizontal="center" vertical="center" shrinkToFit="1"/>
    </xf>
    <xf numFmtId="0" fontId="14" fillId="0" borderId="65" xfId="1" applyFont="1" applyBorder="1" applyAlignment="1">
      <alignment horizontal="center" vertical="center" shrinkToFit="1"/>
    </xf>
    <xf numFmtId="0" fontId="14" fillId="0" borderId="67" xfId="1" applyFont="1" applyBorder="1" applyAlignment="1">
      <alignment horizontal="center" vertical="center" shrinkToFit="1"/>
    </xf>
    <xf numFmtId="0" fontId="14" fillId="0" borderId="68" xfId="1" applyFont="1" applyBorder="1" applyAlignment="1">
      <alignment horizontal="center" vertical="center" shrinkToFit="1"/>
    </xf>
    <xf numFmtId="20" fontId="15" fillId="0" borderId="0" xfId="1" applyNumberFormat="1" applyFont="1" applyBorder="1" applyAlignment="1">
      <alignment horizontal="left" vertical="center" shrinkToFit="1"/>
    </xf>
    <xf numFmtId="20" fontId="14" fillId="0" borderId="20" xfId="1" applyNumberFormat="1" applyFont="1" applyBorder="1" applyAlignment="1">
      <alignment horizontal="center" vertical="center" shrinkToFit="1"/>
    </xf>
    <xf numFmtId="0" fontId="14" fillId="0" borderId="66" xfId="1" applyFont="1" applyBorder="1" applyAlignment="1">
      <alignment horizontal="center" vertical="center" shrinkToFit="1"/>
    </xf>
    <xf numFmtId="0" fontId="14" fillId="0" borderId="35" xfId="1" applyFont="1" applyFill="1" applyBorder="1" applyAlignment="1">
      <alignment horizontal="center" vertical="center" shrinkToFit="1"/>
    </xf>
    <xf numFmtId="0" fontId="14" fillId="0" borderId="36" xfId="1" applyFont="1" applyFill="1" applyBorder="1" applyAlignment="1">
      <alignment horizontal="center" vertical="center" shrinkToFit="1"/>
    </xf>
    <xf numFmtId="0" fontId="14" fillId="0" borderId="20" xfId="1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vertical="center" wrapText="1" shrinkToFit="1"/>
    </xf>
    <xf numFmtId="0" fontId="27" fillId="0" borderId="0" xfId="1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22" fillId="0" borderId="9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49" fontId="29" fillId="0" borderId="0" xfId="6" applyNumberFormat="1" applyFont="1" applyFill="1" applyBorder="1" applyAlignment="1">
      <alignment horizontal="center" vertical="center" shrinkToFit="1"/>
    </xf>
    <xf numFmtId="49" fontId="30" fillId="0" borderId="0" xfId="6" applyNumberFormat="1" applyFont="1" applyAlignment="1">
      <alignment horizontal="center" vertical="center" shrinkToFit="1"/>
    </xf>
    <xf numFmtId="49" fontId="30" fillId="0" borderId="0" xfId="6" applyNumberFormat="1" applyFont="1" applyFill="1" applyAlignment="1">
      <alignment horizontal="center" vertical="center" shrinkToFit="1"/>
    </xf>
    <xf numFmtId="49" fontId="30" fillId="0" borderId="30" xfId="6" applyNumberFormat="1" applyFont="1" applyBorder="1" applyAlignment="1">
      <alignment horizontal="center" vertical="center" shrinkToFit="1"/>
    </xf>
    <xf numFmtId="49" fontId="30" fillId="0" borderId="0" xfId="6" applyNumberFormat="1" applyFont="1" applyBorder="1" applyAlignment="1">
      <alignment horizontal="center" vertical="center" shrinkToFit="1"/>
    </xf>
    <xf numFmtId="49" fontId="30" fillId="0" borderId="0" xfId="6" applyNumberFormat="1" applyFont="1" applyFill="1" applyBorder="1" applyAlignment="1">
      <alignment horizontal="center" vertical="center" shrinkToFit="1"/>
    </xf>
    <xf numFmtId="49" fontId="30" fillId="0" borderId="30" xfId="6" applyNumberFormat="1" applyFont="1" applyFill="1" applyBorder="1" applyAlignment="1">
      <alignment vertical="center" shrinkToFit="1"/>
    </xf>
    <xf numFmtId="0" fontId="17" fillId="0" borderId="0" xfId="6" applyAlignment="1">
      <alignment horizontal="center" vertical="center" shrinkToFit="1"/>
    </xf>
    <xf numFmtId="0" fontId="31" fillId="3" borderId="0" xfId="6" applyFont="1" applyFill="1" applyBorder="1" applyAlignment="1" applyProtection="1">
      <alignment vertical="center"/>
    </xf>
    <xf numFmtId="0" fontId="17" fillId="3" borderId="0" xfId="6" applyFill="1" applyBorder="1" applyAlignment="1" applyProtection="1">
      <alignment horizontal="center" vertical="center" shrinkToFit="1"/>
    </xf>
    <xf numFmtId="0" fontId="17" fillId="0" borderId="0" xfId="6" applyBorder="1" applyAlignment="1" applyProtection="1">
      <alignment horizontal="center" vertical="center" shrinkToFit="1"/>
    </xf>
    <xf numFmtId="0" fontId="17" fillId="4" borderId="38" xfId="6" applyFont="1" applyFill="1" applyBorder="1" applyAlignment="1">
      <alignment horizontal="center" vertical="center" shrinkToFit="1"/>
    </xf>
    <xf numFmtId="0" fontId="17" fillId="4" borderId="35" xfId="6" applyFont="1" applyFill="1" applyBorder="1" applyAlignment="1">
      <alignment horizontal="center" vertical="center" shrinkToFit="1"/>
    </xf>
    <xf numFmtId="0" fontId="17" fillId="4" borderId="36" xfId="6" applyFont="1" applyFill="1" applyBorder="1" applyAlignment="1">
      <alignment horizontal="center" vertical="center" shrinkToFit="1"/>
    </xf>
    <xf numFmtId="0" fontId="17" fillId="4" borderId="37" xfId="6" applyFont="1" applyFill="1" applyBorder="1" applyAlignment="1">
      <alignment horizontal="center" vertical="center" shrinkToFit="1"/>
    </xf>
    <xf numFmtId="176" fontId="17" fillId="4" borderId="38" xfId="6" applyNumberFormat="1" applyFont="1" applyFill="1" applyBorder="1" applyAlignment="1">
      <alignment horizontal="center" vertical="center" shrinkToFit="1"/>
    </xf>
    <xf numFmtId="0" fontId="17" fillId="4" borderId="38" xfId="6" applyFill="1" applyBorder="1" applyAlignment="1">
      <alignment horizontal="center" vertical="center" shrinkToFit="1"/>
    </xf>
    <xf numFmtId="0" fontId="17" fillId="0" borderId="0" xfId="6" applyFill="1" applyAlignment="1">
      <alignment horizontal="center" vertical="center" shrinkToFit="1"/>
    </xf>
    <xf numFmtId="0" fontId="17" fillId="5" borderId="0" xfId="6" applyFill="1" applyAlignment="1">
      <alignment horizontal="center" vertical="center" shrinkToFit="1"/>
    </xf>
    <xf numFmtId="0" fontId="17" fillId="6" borderId="0" xfId="6" applyFill="1" applyAlignment="1">
      <alignment horizontal="center" vertical="center" shrinkToFit="1"/>
    </xf>
    <xf numFmtId="0" fontId="17" fillId="4" borderId="35" xfId="6" applyFont="1" applyFill="1" applyBorder="1" applyAlignment="1" applyProtection="1">
      <alignment horizontal="center" vertical="center" shrinkToFit="1"/>
      <protection locked="0"/>
    </xf>
    <xf numFmtId="0" fontId="17" fillId="7" borderId="72" xfId="6" applyFont="1" applyFill="1" applyBorder="1" applyAlignment="1">
      <alignment horizontal="center" vertical="center" shrinkToFit="1"/>
    </xf>
    <xf numFmtId="0" fontId="17" fillId="7" borderId="73" xfId="6" applyFont="1" applyFill="1" applyBorder="1" applyAlignment="1">
      <alignment horizontal="center" vertical="center" shrinkToFit="1"/>
    </xf>
    <xf numFmtId="0" fontId="17" fillId="7" borderId="74" xfId="6" applyFont="1" applyFill="1" applyBorder="1" applyAlignment="1">
      <alignment horizontal="center" vertical="center" shrinkToFit="1"/>
    </xf>
    <xf numFmtId="0" fontId="17" fillId="7" borderId="35" xfId="6" applyFont="1" applyFill="1" applyBorder="1" applyAlignment="1">
      <alignment horizontal="center" vertical="center" shrinkToFit="1"/>
    </xf>
    <xf numFmtId="0" fontId="17" fillId="7" borderId="36" xfId="6" applyFont="1" applyFill="1" applyBorder="1" applyAlignment="1">
      <alignment horizontal="center" vertical="center" shrinkToFit="1"/>
    </xf>
    <xf numFmtId="0" fontId="17" fillId="7" borderId="37" xfId="6" applyFont="1" applyFill="1" applyBorder="1" applyAlignment="1">
      <alignment horizontal="center" vertical="center" shrinkToFit="1"/>
    </xf>
    <xf numFmtId="0" fontId="17" fillId="7" borderId="38" xfId="6" applyFont="1" applyFill="1" applyBorder="1" applyAlignment="1">
      <alignment horizontal="center" vertical="center" shrinkToFit="1"/>
    </xf>
    <xf numFmtId="176" fontId="17" fillId="7" borderId="38" xfId="6" applyNumberFormat="1" applyFont="1" applyFill="1" applyBorder="1" applyAlignment="1">
      <alignment horizontal="center" vertical="center" shrinkToFit="1"/>
    </xf>
    <xf numFmtId="0" fontId="17" fillId="7" borderId="38" xfId="6" applyNumberFormat="1" applyFont="1" applyFill="1" applyBorder="1" applyAlignment="1">
      <alignment horizontal="center" vertical="center" shrinkToFit="1"/>
    </xf>
    <xf numFmtId="0" fontId="17" fillId="7" borderId="38" xfId="6" applyFill="1" applyBorder="1" applyAlignment="1">
      <alignment horizontal="center" vertical="center" shrinkToFit="1"/>
    </xf>
    <xf numFmtId="0" fontId="17" fillId="6" borderId="0" xfId="6" applyFill="1" applyAlignment="1" applyProtection="1">
      <alignment horizontal="center" vertical="center" shrinkToFit="1"/>
      <protection locked="0"/>
    </xf>
    <xf numFmtId="0" fontId="17" fillId="0" borderId="0" xfId="6" applyFill="1" applyAlignment="1" applyProtection="1">
      <alignment horizontal="center" vertical="center" shrinkToFit="1"/>
      <protection locked="0"/>
    </xf>
    <xf numFmtId="0" fontId="17" fillId="8" borderId="0" xfId="6" applyFill="1" applyAlignment="1">
      <alignment horizontal="center" vertical="center" shrinkToFit="1"/>
    </xf>
    <xf numFmtId="0" fontId="17" fillId="9" borderId="0" xfId="6" applyFill="1" applyAlignment="1">
      <alignment horizontal="center" vertical="center" shrinkToFit="1"/>
    </xf>
    <xf numFmtId="0" fontId="17" fillId="7" borderId="36" xfId="6" applyFont="1" applyFill="1" applyBorder="1" applyAlignment="1" applyProtection="1">
      <alignment horizontal="center" vertical="center" shrinkToFit="1"/>
      <protection locked="0"/>
    </xf>
    <xf numFmtId="0" fontId="17" fillId="7" borderId="37" xfId="6" applyFont="1" applyFill="1" applyBorder="1" applyAlignment="1" applyProtection="1">
      <alignment horizontal="center" vertical="center" shrinkToFit="1"/>
      <protection locked="0"/>
    </xf>
    <xf numFmtId="0" fontId="17" fillId="0" borderId="36" xfId="6" applyFont="1" applyFill="1" applyBorder="1" applyAlignment="1" applyProtection="1">
      <alignment horizontal="center" vertical="center" shrinkToFit="1"/>
    </xf>
    <xf numFmtId="176" fontId="17" fillId="0" borderId="36" xfId="6" applyNumberFormat="1" applyFont="1" applyFill="1" applyBorder="1" applyAlignment="1" applyProtection="1">
      <alignment horizontal="center" vertical="center" shrinkToFit="1"/>
    </xf>
    <xf numFmtId="0" fontId="17" fillId="0" borderId="36" xfId="6" applyBorder="1" applyAlignment="1" applyProtection="1">
      <alignment horizontal="center" vertical="center" shrinkToFit="1"/>
    </xf>
    <xf numFmtId="0" fontId="17" fillId="0" borderId="0" xfId="6" applyFill="1" applyBorder="1" applyAlignment="1" applyProtection="1">
      <alignment horizontal="center" vertical="center" shrinkToFit="1"/>
    </xf>
    <xf numFmtId="0" fontId="31" fillId="0" borderId="0" xfId="6" applyFont="1" applyBorder="1" applyAlignment="1" applyProtection="1">
      <alignment vertical="center"/>
    </xf>
    <xf numFmtId="0" fontId="17" fillId="10" borderId="38" xfId="6" applyFont="1" applyFill="1" applyBorder="1" applyAlignment="1">
      <alignment horizontal="center" vertical="center" shrinkToFit="1"/>
    </xf>
    <xf numFmtId="0" fontId="17" fillId="10" borderId="38" xfId="6" applyFont="1" applyFill="1" applyBorder="1" applyAlignment="1">
      <alignment horizontal="center" vertical="center" shrinkToFit="1"/>
    </xf>
    <xf numFmtId="176" fontId="17" fillId="10" borderId="38" xfId="6" applyNumberFormat="1" applyFont="1" applyFill="1" applyBorder="1" applyAlignment="1">
      <alignment horizontal="center" vertical="center" shrinkToFit="1"/>
    </xf>
    <xf numFmtId="0" fontId="17" fillId="10" borderId="38" xfId="6" applyFill="1" applyBorder="1" applyAlignment="1">
      <alignment horizontal="center" vertical="center" shrinkToFit="1"/>
    </xf>
    <xf numFmtId="0" fontId="17" fillId="11" borderId="0" xfId="6" applyFill="1" applyAlignment="1">
      <alignment horizontal="center" vertical="center" shrinkToFit="1"/>
    </xf>
    <xf numFmtId="0" fontId="17" fillId="12" borderId="0" xfId="6" applyFill="1" applyAlignment="1">
      <alignment horizontal="center" vertical="center" shrinkToFit="1"/>
    </xf>
    <xf numFmtId="49" fontId="17" fillId="10" borderId="38" xfId="6" applyNumberFormat="1" applyFont="1" applyFill="1" applyBorder="1" applyAlignment="1">
      <alignment horizontal="center" vertical="center" shrinkToFit="1"/>
    </xf>
    <xf numFmtId="0" fontId="17" fillId="6" borderId="75" xfId="6" applyFill="1" applyBorder="1" applyAlignment="1">
      <alignment horizontal="center" vertical="center" shrinkToFit="1"/>
    </xf>
    <xf numFmtId="0" fontId="17" fillId="6" borderId="76" xfId="6" applyFill="1" applyBorder="1" applyAlignment="1">
      <alignment horizontal="center" vertical="center" shrinkToFit="1"/>
    </xf>
    <xf numFmtId="0" fontId="17" fillId="6" borderId="77" xfId="6" applyFill="1" applyBorder="1" applyAlignment="1">
      <alignment horizontal="center" vertical="center" shrinkToFit="1"/>
    </xf>
    <xf numFmtId="0" fontId="17" fillId="9" borderId="78" xfId="6" applyFill="1" applyBorder="1" applyAlignment="1">
      <alignment horizontal="center" vertical="center" shrinkToFit="1"/>
    </xf>
    <xf numFmtId="0" fontId="17" fillId="9" borderId="0" xfId="6" applyFill="1" applyBorder="1" applyAlignment="1">
      <alignment horizontal="center" vertical="center" shrinkToFit="1"/>
    </xf>
    <xf numFmtId="0" fontId="17" fillId="9" borderId="79" xfId="6" applyFill="1" applyBorder="1" applyAlignment="1">
      <alignment horizontal="center" vertical="center" shrinkToFit="1"/>
    </xf>
    <xf numFmtId="0" fontId="17" fillId="9" borderId="80" xfId="6" applyFill="1" applyBorder="1" applyAlignment="1">
      <alignment horizontal="center" vertical="center" shrinkToFit="1"/>
    </xf>
    <xf numFmtId="0" fontId="17" fillId="9" borderId="81" xfId="6" applyFill="1" applyBorder="1" applyAlignment="1">
      <alignment horizontal="center" vertical="center" shrinkToFit="1"/>
    </xf>
    <xf numFmtId="0" fontId="17" fillId="9" borderId="82" xfId="6" applyFill="1" applyBorder="1" applyAlignment="1">
      <alignment horizontal="center" vertical="center" shrinkToFit="1"/>
    </xf>
    <xf numFmtId="0" fontId="17" fillId="13" borderId="38" xfId="6" applyFont="1" applyFill="1" applyBorder="1" applyAlignment="1">
      <alignment horizontal="center" vertical="center" shrinkToFit="1"/>
    </xf>
    <xf numFmtId="0" fontId="17" fillId="14" borderId="38" xfId="6" applyFont="1" applyFill="1" applyBorder="1" applyAlignment="1">
      <alignment horizontal="center" vertical="center" shrinkToFit="1"/>
    </xf>
    <xf numFmtId="0" fontId="17" fillId="14" borderId="38" xfId="6" applyFont="1" applyFill="1" applyBorder="1" applyAlignment="1">
      <alignment horizontal="center" vertical="center" shrinkToFit="1"/>
    </xf>
    <xf numFmtId="176" fontId="17" fillId="14" borderId="38" xfId="6" applyNumberFormat="1" applyFont="1" applyFill="1" applyBorder="1" applyAlignment="1">
      <alignment horizontal="center" vertical="center" shrinkToFit="1"/>
    </xf>
    <xf numFmtId="0" fontId="17" fillId="14" borderId="38" xfId="6" applyFill="1" applyBorder="1" applyAlignment="1">
      <alignment horizontal="center" vertical="center" shrinkToFit="1"/>
    </xf>
    <xf numFmtId="0" fontId="17" fillId="13" borderId="35" xfId="6" applyFont="1" applyFill="1" applyBorder="1" applyAlignment="1" applyProtection="1">
      <alignment horizontal="center" vertical="center" shrinkToFit="1"/>
      <protection locked="0"/>
    </xf>
    <xf numFmtId="0" fontId="17" fillId="15" borderId="72" xfId="6" applyFont="1" applyFill="1" applyBorder="1" applyAlignment="1">
      <alignment horizontal="center" vertical="center" shrinkToFit="1"/>
    </xf>
    <xf numFmtId="0" fontId="17" fillId="15" borderId="73" xfId="6" applyFont="1" applyFill="1" applyBorder="1" applyAlignment="1">
      <alignment horizontal="center" vertical="center" shrinkToFit="1"/>
    </xf>
    <xf numFmtId="0" fontId="17" fillId="15" borderId="74" xfId="6" applyFont="1" applyFill="1" applyBorder="1" applyAlignment="1">
      <alignment horizontal="center" vertical="center" shrinkToFit="1"/>
    </xf>
    <xf numFmtId="0" fontId="17" fillId="15" borderId="35" xfId="6" applyFont="1" applyFill="1" applyBorder="1" applyAlignment="1">
      <alignment horizontal="center" vertical="center" shrinkToFit="1"/>
    </xf>
    <xf numFmtId="0" fontId="17" fillId="15" borderId="36" xfId="6" applyFont="1" applyFill="1" applyBorder="1" applyAlignment="1">
      <alignment horizontal="center" vertical="center" shrinkToFit="1"/>
    </xf>
    <xf numFmtId="0" fontId="17" fillId="15" borderId="37" xfId="6" applyFont="1" applyFill="1" applyBorder="1" applyAlignment="1">
      <alignment horizontal="center" vertical="center" shrinkToFit="1"/>
    </xf>
    <xf numFmtId="0" fontId="17" fillId="15" borderId="38" xfId="6" applyFont="1" applyFill="1" applyBorder="1" applyAlignment="1">
      <alignment horizontal="center" vertical="center" shrinkToFit="1"/>
    </xf>
    <xf numFmtId="176" fontId="17" fillId="15" borderId="38" xfId="6" applyNumberFormat="1" applyFont="1" applyFill="1" applyBorder="1" applyAlignment="1">
      <alignment horizontal="center" vertical="center" shrinkToFit="1"/>
    </xf>
    <xf numFmtId="0" fontId="17" fillId="15" borderId="38" xfId="6" applyNumberFormat="1" applyFont="1" applyFill="1" applyBorder="1" applyAlignment="1">
      <alignment horizontal="center" vertical="center" shrinkToFit="1"/>
    </xf>
    <xf numFmtId="0" fontId="17" fillId="15" borderId="36" xfId="6" applyFont="1" applyFill="1" applyBorder="1" applyAlignment="1" applyProtection="1">
      <alignment horizontal="center" vertical="center" shrinkToFit="1"/>
      <protection locked="0"/>
    </xf>
    <xf numFmtId="0" fontId="17" fillId="15" borderId="37" xfId="6" applyFont="1" applyFill="1" applyBorder="1" applyAlignment="1" applyProtection="1">
      <alignment horizontal="center" vertical="center" shrinkToFit="1"/>
      <protection locked="0"/>
    </xf>
    <xf numFmtId="176" fontId="17" fillId="0" borderId="0" xfId="6" applyNumberFormat="1" applyAlignment="1">
      <alignment horizontal="center" vertical="center" shrinkToFit="1"/>
    </xf>
    <xf numFmtId="0" fontId="9" fillId="2" borderId="2" xfId="1" applyFont="1" applyFill="1" applyBorder="1" applyAlignment="1">
      <alignment vertical="center" shrinkToFit="1"/>
    </xf>
    <xf numFmtId="0" fontId="9" fillId="2" borderId="10" xfId="1" applyFont="1" applyFill="1" applyBorder="1" applyAlignment="1">
      <alignment vertical="center" shrinkToFit="1"/>
    </xf>
    <xf numFmtId="0" fontId="9" fillId="2" borderId="11" xfId="1" applyFont="1" applyFill="1" applyBorder="1" applyAlignment="1">
      <alignment vertical="center" shrinkToFit="1"/>
    </xf>
    <xf numFmtId="0" fontId="9" fillId="2" borderId="86" xfId="1" applyFont="1" applyFill="1" applyBorder="1" applyAlignment="1">
      <alignment vertical="center" shrinkToFit="1"/>
    </xf>
    <xf numFmtId="0" fontId="12" fillId="2" borderId="0" xfId="1" applyFont="1" applyFill="1" applyBorder="1" applyAlignment="1">
      <alignment vertical="center" shrinkToFit="1"/>
    </xf>
    <xf numFmtId="0" fontId="9" fillId="2" borderId="18" xfId="1" applyFont="1" applyFill="1" applyBorder="1" applyAlignment="1">
      <alignment vertical="center" shrinkToFit="1"/>
    </xf>
    <xf numFmtId="0" fontId="9" fillId="2" borderId="17" xfId="1" applyFont="1" applyFill="1" applyBorder="1" applyAlignment="1">
      <alignment vertical="center" shrinkToFit="1"/>
    </xf>
    <xf numFmtId="0" fontId="9" fillId="2" borderId="87" xfId="1" applyFont="1" applyFill="1" applyBorder="1" applyAlignment="1">
      <alignment vertical="center" shrinkToFit="1"/>
    </xf>
    <xf numFmtId="0" fontId="12" fillId="2" borderId="17" xfId="1" applyFont="1" applyFill="1" applyBorder="1" applyAlignment="1">
      <alignment vertical="center" shrinkToFit="1"/>
    </xf>
    <xf numFmtId="0" fontId="12" fillId="2" borderId="41" xfId="1" applyFont="1" applyFill="1" applyBorder="1" applyAlignment="1">
      <alignment vertical="center" shrinkToFit="1"/>
    </xf>
    <xf numFmtId="0" fontId="9" fillId="0" borderId="14" xfId="1" applyFont="1" applyBorder="1" applyAlignment="1">
      <alignment vertical="center" shrinkToFit="1"/>
    </xf>
    <xf numFmtId="0" fontId="9" fillId="0" borderId="15" xfId="1" applyFont="1" applyBorder="1" applyAlignment="1">
      <alignment vertical="center" shrinkToFit="1"/>
    </xf>
    <xf numFmtId="0" fontId="9" fillId="0" borderId="0" xfId="1" applyFont="1" applyBorder="1" applyAlignment="1">
      <alignment vertical="center" shrinkToFit="1"/>
    </xf>
    <xf numFmtId="0" fontId="9" fillId="0" borderId="41" xfId="1" applyFont="1" applyBorder="1" applyAlignment="1">
      <alignment vertical="center" shrinkToFit="1"/>
    </xf>
    <xf numFmtId="0" fontId="9" fillId="0" borderId="85" xfId="1" applyFont="1" applyBorder="1" applyAlignment="1">
      <alignment vertical="center" shrinkToFit="1"/>
    </xf>
    <xf numFmtId="0" fontId="9" fillId="0" borderId="16" xfId="1" applyFont="1" applyBorder="1" applyAlignment="1">
      <alignment vertical="center" shrinkToFit="1"/>
    </xf>
    <xf numFmtId="0" fontId="9" fillId="0" borderId="83" xfId="1" applyFont="1" applyBorder="1" applyAlignment="1">
      <alignment vertical="center" shrinkToFit="1"/>
    </xf>
    <xf numFmtId="0" fontId="9" fillId="0" borderId="84" xfId="1" applyFont="1" applyBorder="1" applyAlignment="1">
      <alignment vertical="center" shrinkToFit="1"/>
    </xf>
    <xf numFmtId="0" fontId="9" fillId="2" borderId="1" xfId="1" applyFont="1" applyFill="1" applyBorder="1" applyAlignment="1">
      <alignment vertical="center" shrinkToFit="1"/>
    </xf>
  </cellXfs>
  <cellStyles count="7">
    <cellStyle name="ハイパーリンク 2" xfId="3"/>
    <cellStyle name="桁区切り 2" xfId="4"/>
    <cellStyle name="標準" xfId="0" builtinId="0"/>
    <cellStyle name="標準 2" xfId="1"/>
    <cellStyle name="標準 2 2" xfId="5"/>
    <cellStyle name="標準 3" xfId="2"/>
    <cellStyle name="標準_リーグ戦集計表" xfId="6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55"/>
  <sheetViews>
    <sheetView view="pageBreakPreview" topLeftCell="A16" zoomScale="80" zoomScaleNormal="100" zoomScaleSheetLayoutView="80" workbookViewId="0">
      <selection activeCell="A5" sqref="A5:BB10"/>
    </sheetView>
  </sheetViews>
  <sheetFormatPr defaultColWidth="3.25" defaultRowHeight="13.5"/>
  <cols>
    <col min="1" max="29" width="3.25" style="1" customWidth="1"/>
    <col min="30" max="31" width="3.25" style="18" customWidth="1"/>
    <col min="32" max="256" width="3.25" style="1"/>
    <col min="257" max="287" width="3.25" style="1" customWidth="1"/>
    <col min="288" max="512" width="3.25" style="1"/>
    <col min="513" max="543" width="3.25" style="1" customWidth="1"/>
    <col min="544" max="768" width="3.25" style="1"/>
    <col min="769" max="799" width="3.25" style="1" customWidth="1"/>
    <col min="800" max="1024" width="3.25" style="1"/>
    <col min="1025" max="1055" width="3.25" style="1" customWidth="1"/>
    <col min="1056" max="1280" width="3.25" style="1"/>
    <col min="1281" max="1311" width="3.25" style="1" customWidth="1"/>
    <col min="1312" max="1536" width="3.25" style="1"/>
    <col min="1537" max="1567" width="3.25" style="1" customWidth="1"/>
    <col min="1568" max="1792" width="3.25" style="1"/>
    <col min="1793" max="1823" width="3.25" style="1" customWidth="1"/>
    <col min="1824" max="2048" width="3.25" style="1"/>
    <col min="2049" max="2079" width="3.25" style="1" customWidth="1"/>
    <col min="2080" max="2304" width="3.25" style="1"/>
    <col min="2305" max="2335" width="3.25" style="1" customWidth="1"/>
    <col min="2336" max="2560" width="3.25" style="1"/>
    <col min="2561" max="2591" width="3.25" style="1" customWidth="1"/>
    <col min="2592" max="2816" width="3.25" style="1"/>
    <col min="2817" max="2847" width="3.25" style="1" customWidth="1"/>
    <col min="2848" max="3072" width="3.25" style="1"/>
    <col min="3073" max="3103" width="3.25" style="1" customWidth="1"/>
    <col min="3104" max="3328" width="3.25" style="1"/>
    <col min="3329" max="3359" width="3.25" style="1" customWidth="1"/>
    <col min="3360" max="3584" width="3.25" style="1"/>
    <col min="3585" max="3615" width="3.25" style="1" customWidth="1"/>
    <col min="3616" max="3840" width="3.25" style="1"/>
    <col min="3841" max="3871" width="3.25" style="1" customWidth="1"/>
    <col min="3872" max="4096" width="3.25" style="1"/>
    <col min="4097" max="4127" width="3.25" style="1" customWidth="1"/>
    <col min="4128" max="4352" width="3.25" style="1"/>
    <col min="4353" max="4383" width="3.25" style="1" customWidth="1"/>
    <col min="4384" max="4608" width="3.25" style="1"/>
    <col min="4609" max="4639" width="3.25" style="1" customWidth="1"/>
    <col min="4640" max="4864" width="3.25" style="1"/>
    <col min="4865" max="4895" width="3.25" style="1" customWidth="1"/>
    <col min="4896" max="5120" width="3.25" style="1"/>
    <col min="5121" max="5151" width="3.25" style="1" customWidth="1"/>
    <col min="5152" max="5376" width="3.25" style="1"/>
    <col min="5377" max="5407" width="3.25" style="1" customWidth="1"/>
    <col min="5408" max="5632" width="3.25" style="1"/>
    <col min="5633" max="5663" width="3.25" style="1" customWidth="1"/>
    <col min="5664" max="5888" width="3.25" style="1"/>
    <col min="5889" max="5919" width="3.25" style="1" customWidth="1"/>
    <col min="5920" max="6144" width="3.25" style="1"/>
    <col min="6145" max="6175" width="3.25" style="1" customWidth="1"/>
    <col min="6176" max="6400" width="3.25" style="1"/>
    <col min="6401" max="6431" width="3.25" style="1" customWidth="1"/>
    <col min="6432" max="6656" width="3.25" style="1"/>
    <col min="6657" max="6687" width="3.25" style="1" customWidth="1"/>
    <col min="6688" max="6912" width="3.25" style="1"/>
    <col min="6913" max="6943" width="3.25" style="1" customWidth="1"/>
    <col min="6944" max="7168" width="3.25" style="1"/>
    <col min="7169" max="7199" width="3.25" style="1" customWidth="1"/>
    <col min="7200" max="7424" width="3.25" style="1"/>
    <col min="7425" max="7455" width="3.25" style="1" customWidth="1"/>
    <col min="7456" max="7680" width="3.25" style="1"/>
    <col min="7681" max="7711" width="3.25" style="1" customWidth="1"/>
    <col min="7712" max="7936" width="3.25" style="1"/>
    <col min="7937" max="7967" width="3.25" style="1" customWidth="1"/>
    <col min="7968" max="8192" width="3.25" style="1"/>
    <col min="8193" max="8223" width="3.25" style="1" customWidth="1"/>
    <col min="8224" max="8448" width="3.25" style="1"/>
    <col min="8449" max="8479" width="3.25" style="1" customWidth="1"/>
    <col min="8480" max="8704" width="3.25" style="1"/>
    <col min="8705" max="8735" width="3.25" style="1" customWidth="1"/>
    <col min="8736" max="8960" width="3.25" style="1"/>
    <col min="8961" max="8991" width="3.25" style="1" customWidth="1"/>
    <col min="8992" max="9216" width="3.25" style="1"/>
    <col min="9217" max="9247" width="3.25" style="1" customWidth="1"/>
    <col min="9248" max="9472" width="3.25" style="1"/>
    <col min="9473" max="9503" width="3.25" style="1" customWidth="1"/>
    <col min="9504" max="9728" width="3.25" style="1"/>
    <col min="9729" max="9759" width="3.25" style="1" customWidth="1"/>
    <col min="9760" max="9984" width="3.25" style="1"/>
    <col min="9985" max="10015" width="3.25" style="1" customWidth="1"/>
    <col min="10016" max="10240" width="3.25" style="1"/>
    <col min="10241" max="10271" width="3.25" style="1" customWidth="1"/>
    <col min="10272" max="10496" width="3.25" style="1"/>
    <col min="10497" max="10527" width="3.25" style="1" customWidth="1"/>
    <col min="10528" max="10752" width="3.25" style="1"/>
    <col min="10753" max="10783" width="3.25" style="1" customWidth="1"/>
    <col min="10784" max="11008" width="3.25" style="1"/>
    <col min="11009" max="11039" width="3.25" style="1" customWidth="1"/>
    <col min="11040" max="11264" width="3.25" style="1"/>
    <col min="11265" max="11295" width="3.25" style="1" customWidth="1"/>
    <col min="11296" max="11520" width="3.25" style="1"/>
    <col min="11521" max="11551" width="3.25" style="1" customWidth="1"/>
    <col min="11552" max="11776" width="3.25" style="1"/>
    <col min="11777" max="11807" width="3.25" style="1" customWidth="1"/>
    <col min="11808" max="12032" width="3.25" style="1"/>
    <col min="12033" max="12063" width="3.25" style="1" customWidth="1"/>
    <col min="12064" max="12288" width="3.25" style="1"/>
    <col min="12289" max="12319" width="3.25" style="1" customWidth="1"/>
    <col min="12320" max="12544" width="3.25" style="1"/>
    <col min="12545" max="12575" width="3.25" style="1" customWidth="1"/>
    <col min="12576" max="12800" width="3.25" style="1"/>
    <col min="12801" max="12831" width="3.25" style="1" customWidth="1"/>
    <col min="12832" max="13056" width="3.25" style="1"/>
    <col min="13057" max="13087" width="3.25" style="1" customWidth="1"/>
    <col min="13088" max="13312" width="3.25" style="1"/>
    <col min="13313" max="13343" width="3.25" style="1" customWidth="1"/>
    <col min="13344" max="13568" width="3.25" style="1"/>
    <col min="13569" max="13599" width="3.25" style="1" customWidth="1"/>
    <col min="13600" max="13824" width="3.25" style="1"/>
    <col min="13825" max="13855" width="3.25" style="1" customWidth="1"/>
    <col min="13856" max="14080" width="3.25" style="1"/>
    <col min="14081" max="14111" width="3.25" style="1" customWidth="1"/>
    <col min="14112" max="14336" width="3.25" style="1"/>
    <col min="14337" max="14367" width="3.25" style="1" customWidth="1"/>
    <col min="14368" max="14592" width="3.25" style="1"/>
    <col min="14593" max="14623" width="3.25" style="1" customWidth="1"/>
    <col min="14624" max="14848" width="3.25" style="1"/>
    <col min="14849" max="14879" width="3.25" style="1" customWidth="1"/>
    <col min="14880" max="15104" width="3.25" style="1"/>
    <col min="15105" max="15135" width="3.25" style="1" customWidth="1"/>
    <col min="15136" max="15360" width="3.25" style="1"/>
    <col min="15361" max="15391" width="3.25" style="1" customWidth="1"/>
    <col min="15392" max="15616" width="3.25" style="1"/>
    <col min="15617" max="15647" width="3.25" style="1" customWidth="1"/>
    <col min="15648" max="15872" width="3.25" style="1"/>
    <col min="15873" max="15903" width="3.25" style="1" customWidth="1"/>
    <col min="15904" max="16128" width="3.25" style="1"/>
    <col min="16129" max="16159" width="3.25" style="1" customWidth="1"/>
    <col min="16160" max="16384" width="3.25" style="1"/>
  </cols>
  <sheetData>
    <row r="1" spans="1:54" ht="50.25" customHeight="1">
      <c r="A1" s="52" t="s">
        <v>104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4" ht="50.2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</row>
    <row r="3" spans="1:54" ht="21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4" s="5" customFormat="1" ht="34.5" customHeight="1" thickBot="1">
      <c r="A4" s="54" t="s">
        <v>68</v>
      </c>
      <c r="B4" s="54"/>
      <c r="C4" s="54"/>
      <c r="D4" s="54"/>
      <c r="E4" s="54"/>
      <c r="F4" s="54"/>
      <c r="G4" s="54"/>
      <c r="H4" s="54"/>
      <c r="I4" s="54"/>
      <c r="J4" s="5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3"/>
      <c r="AG4" s="3"/>
    </row>
    <row r="5" spans="1:54" s="9" customFormat="1" ht="34.5" customHeight="1" thickBot="1">
      <c r="A5" s="55" t="s">
        <v>69</v>
      </c>
      <c r="B5" s="56"/>
      <c r="C5" s="57" t="s">
        <v>19</v>
      </c>
      <c r="D5" s="58"/>
      <c r="E5" s="58"/>
      <c r="F5" s="58"/>
      <c r="G5" s="58"/>
      <c r="H5" s="58" t="s">
        <v>11</v>
      </c>
      <c r="I5" s="58"/>
      <c r="J5" s="58"/>
      <c r="K5" s="58"/>
      <c r="L5" s="58"/>
      <c r="M5" s="58" t="s">
        <v>38</v>
      </c>
      <c r="N5" s="58"/>
      <c r="O5" s="58"/>
      <c r="P5" s="58"/>
      <c r="Q5" s="58"/>
      <c r="R5" s="58" t="s">
        <v>13</v>
      </c>
      <c r="S5" s="58"/>
      <c r="T5" s="58"/>
      <c r="U5" s="58"/>
      <c r="V5" s="59"/>
      <c r="W5" s="6"/>
      <c r="X5" s="6"/>
      <c r="Y5" s="7"/>
      <c r="Z5" s="7"/>
      <c r="AA5" s="7"/>
      <c r="AB5" s="60" t="s">
        <v>70</v>
      </c>
      <c r="AC5" s="61"/>
      <c r="AD5" s="57" t="s">
        <v>9</v>
      </c>
      <c r="AE5" s="58"/>
      <c r="AF5" s="58"/>
      <c r="AG5" s="58"/>
      <c r="AH5" s="58"/>
      <c r="AI5" s="58" t="s">
        <v>28</v>
      </c>
      <c r="AJ5" s="58"/>
      <c r="AK5" s="58"/>
      <c r="AL5" s="58"/>
      <c r="AM5" s="58"/>
      <c r="AN5" s="58" t="s">
        <v>95</v>
      </c>
      <c r="AO5" s="58"/>
      <c r="AP5" s="58"/>
      <c r="AQ5" s="58"/>
      <c r="AR5" s="58"/>
      <c r="AS5" s="58" t="s">
        <v>21</v>
      </c>
      <c r="AT5" s="58"/>
      <c r="AU5" s="58"/>
      <c r="AV5" s="58"/>
      <c r="AW5" s="59"/>
      <c r="AX5" s="8"/>
    </row>
    <row r="6" spans="1:54" s="9" customFormat="1" ht="34.5" customHeight="1" thickBot="1">
      <c r="A6" s="55" t="s">
        <v>71</v>
      </c>
      <c r="B6" s="56"/>
      <c r="C6" s="57" t="s">
        <v>33</v>
      </c>
      <c r="D6" s="58"/>
      <c r="E6" s="58"/>
      <c r="F6" s="58"/>
      <c r="G6" s="58"/>
      <c r="H6" s="58" t="s">
        <v>26</v>
      </c>
      <c r="I6" s="58"/>
      <c r="J6" s="58"/>
      <c r="K6" s="58"/>
      <c r="L6" s="58"/>
      <c r="M6" s="58" t="s">
        <v>30</v>
      </c>
      <c r="N6" s="58"/>
      <c r="O6" s="58"/>
      <c r="P6" s="58"/>
      <c r="Q6" s="58"/>
      <c r="R6" s="58" t="s">
        <v>15</v>
      </c>
      <c r="S6" s="58"/>
      <c r="T6" s="58"/>
      <c r="U6" s="58"/>
      <c r="V6" s="59"/>
      <c r="W6" s="64" t="s">
        <v>23</v>
      </c>
      <c r="X6" s="65"/>
      <c r="Y6" s="65"/>
      <c r="Z6" s="65"/>
      <c r="AA6" s="66"/>
      <c r="AB6" s="60" t="s">
        <v>72</v>
      </c>
      <c r="AC6" s="61"/>
      <c r="AD6" s="57" t="s">
        <v>34</v>
      </c>
      <c r="AE6" s="58"/>
      <c r="AF6" s="58"/>
      <c r="AG6" s="58"/>
      <c r="AH6" s="58"/>
      <c r="AI6" s="58" t="s">
        <v>27</v>
      </c>
      <c r="AJ6" s="58"/>
      <c r="AK6" s="58"/>
      <c r="AL6" s="58"/>
      <c r="AM6" s="58"/>
      <c r="AN6" s="58" t="s">
        <v>37</v>
      </c>
      <c r="AO6" s="58"/>
      <c r="AP6" s="58"/>
      <c r="AQ6" s="58"/>
      <c r="AR6" s="58"/>
      <c r="AS6" s="58" t="s">
        <v>96</v>
      </c>
      <c r="AT6" s="58"/>
      <c r="AU6" s="58"/>
      <c r="AV6" s="58"/>
      <c r="AW6" s="59"/>
      <c r="AX6" s="8"/>
    </row>
    <row r="7" spans="1:54" s="9" customFormat="1" ht="34.5" customHeight="1" thickBot="1">
      <c r="A7" s="62"/>
      <c r="B7" s="63"/>
      <c r="H7" s="32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6"/>
      <c r="X7" s="6"/>
      <c r="Y7" s="7"/>
      <c r="Z7" s="7"/>
      <c r="AA7" s="7"/>
      <c r="AB7" s="35"/>
      <c r="AC7" s="35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8"/>
    </row>
    <row r="8" spans="1:54" s="9" customFormat="1" ht="34.5" customHeight="1" thickBot="1">
      <c r="A8" s="67" t="s">
        <v>73</v>
      </c>
      <c r="B8" s="68"/>
      <c r="C8" s="57" t="s">
        <v>32</v>
      </c>
      <c r="D8" s="58"/>
      <c r="E8" s="58"/>
      <c r="F8" s="58"/>
      <c r="G8" s="58"/>
      <c r="H8" s="58" t="s">
        <v>36</v>
      </c>
      <c r="I8" s="58"/>
      <c r="J8" s="58"/>
      <c r="K8" s="58"/>
      <c r="L8" s="58"/>
      <c r="M8" s="58" t="s">
        <v>18</v>
      </c>
      <c r="N8" s="58"/>
      <c r="O8" s="58"/>
      <c r="P8" s="58"/>
      <c r="Q8" s="58"/>
      <c r="R8" s="58" t="s">
        <v>16</v>
      </c>
      <c r="S8" s="58"/>
      <c r="T8" s="58"/>
      <c r="U8" s="58"/>
      <c r="V8" s="59"/>
      <c r="W8" s="6"/>
      <c r="X8" s="6"/>
      <c r="Y8" s="7"/>
      <c r="Z8" s="7"/>
      <c r="AA8" s="7"/>
      <c r="AB8" s="67" t="s">
        <v>74</v>
      </c>
      <c r="AC8" s="68"/>
      <c r="AD8" s="57" t="s">
        <v>14</v>
      </c>
      <c r="AE8" s="58"/>
      <c r="AF8" s="58"/>
      <c r="AG8" s="58"/>
      <c r="AH8" s="58"/>
      <c r="AI8" s="58" t="s">
        <v>10</v>
      </c>
      <c r="AJ8" s="58"/>
      <c r="AK8" s="58"/>
      <c r="AL8" s="58"/>
      <c r="AM8" s="58"/>
      <c r="AN8" s="58" t="s">
        <v>22</v>
      </c>
      <c r="AO8" s="58"/>
      <c r="AP8" s="58"/>
      <c r="AQ8" s="58"/>
      <c r="AR8" s="58"/>
      <c r="AS8" s="58" t="s">
        <v>20</v>
      </c>
      <c r="AT8" s="58"/>
      <c r="AU8" s="58"/>
      <c r="AV8" s="58"/>
      <c r="AW8" s="59"/>
      <c r="AX8" s="8"/>
    </row>
    <row r="9" spans="1:54" s="9" customFormat="1" ht="34.5" customHeight="1" thickBot="1">
      <c r="A9" s="73" t="s">
        <v>75</v>
      </c>
      <c r="B9" s="74"/>
      <c r="C9" s="77" t="s">
        <v>92</v>
      </c>
      <c r="D9" s="78"/>
      <c r="E9" s="78"/>
      <c r="F9" s="78"/>
      <c r="G9" s="78"/>
      <c r="H9" s="58" t="s">
        <v>93</v>
      </c>
      <c r="I9" s="58"/>
      <c r="J9" s="58"/>
      <c r="K9" s="58"/>
      <c r="L9" s="58"/>
      <c r="M9" s="58" t="s">
        <v>12</v>
      </c>
      <c r="N9" s="58"/>
      <c r="O9" s="58"/>
      <c r="P9" s="58"/>
      <c r="Q9" s="58"/>
      <c r="R9" s="58" t="s">
        <v>115</v>
      </c>
      <c r="S9" s="58"/>
      <c r="T9" s="58"/>
      <c r="U9" s="58"/>
      <c r="V9" s="59"/>
      <c r="W9" s="69" t="s">
        <v>29</v>
      </c>
      <c r="X9" s="70"/>
      <c r="Y9" s="70"/>
      <c r="Z9" s="70"/>
      <c r="AA9" s="71"/>
      <c r="AB9" s="73" t="s">
        <v>76</v>
      </c>
      <c r="AC9" s="79"/>
      <c r="AD9" s="57" t="s">
        <v>31</v>
      </c>
      <c r="AE9" s="58"/>
      <c r="AF9" s="58"/>
      <c r="AG9" s="58"/>
      <c r="AH9" s="58"/>
      <c r="AI9" s="58" t="s">
        <v>35</v>
      </c>
      <c r="AJ9" s="58"/>
      <c r="AK9" s="58"/>
      <c r="AL9" s="58"/>
      <c r="AM9" s="58"/>
      <c r="AN9" s="58" t="s">
        <v>24</v>
      </c>
      <c r="AO9" s="58"/>
      <c r="AP9" s="58"/>
      <c r="AQ9" s="58"/>
      <c r="AR9" s="58"/>
      <c r="AS9" s="58" t="s">
        <v>25</v>
      </c>
      <c r="AT9" s="58"/>
      <c r="AU9" s="58"/>
      <c r="AV9" s="58"/>
      <c r="AW9" s="59"/>
      <c r="AX9" s="69" t="s">
        <v>17</v>
      </c>
      <c r="AY9" s="70"/>
      <c r="AZ9" s="70"/>
      <c r="BA9" s="70"/>
      <c r="BB9" s="71"/>
    </row>
    <row r="10" spans="1:54" s="9" customFormat="1" ht="34.5" customHeight="1" thickBot="1">
      <c r="A10" s="75"/>
      <c r="B10" s="7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6"/>
      <c r="X10" s="6"/>
      <c r="Y10" s="7"/>
      <c r="Z10" s="10"/>
      <c r="AA10" s="10"/>
      <c r="AB10" s="75"/>
      <c r="AC10" s="7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11"/>
    </row>
    <row r="11" spans="1:54" s="9" customFormat="1" ht="34.5" customHeight="1">
      <c r="C11" s="8"/>
      <c r="D11" s="8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Z11" s="8"/>
      <c r="AA11" s="8"/>
      <c r="AB11" s="8"/>
      <c r="AC11" s="8"/>
      <c r="AD11" s="37"/>
      <c r="AE11" s="37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</row>
    <row r="12" spans="1:54" s="13" customFormat="1" ht="30.75" customHeight="1">
      <c r="A12" s="72" t="s">
        <v>77</v>
      </c>
      <c r="B12" s="72"/>
      <c r="C12" s="72"/>
      <c r="D12" s="72"/>
      <c r="E12" s="72"/>
      <c r="F12" s="72"/>
      <c r="G12" s="72"/>
      <c r="H12" s="72"/>
      <c r="I12" s="72"/>
      <c r="J12" s="72"/>
      <c r="AD12" s="18"/>
      <c r="AE12" s="18"/>
    </row>
    <row r="13" spans="1:54" s="13" customFormat="1" ht="30.75" customHeight="1" thickBot="1">
      <c r="A13" s="80" t="s">
        <v>78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12"/>
      <c r="Z13" s="12"/>
      <c r="AA13" s="12"/>
      <c r="AB13" s="81" t="s">
        <v>79</v>
      </c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</row>
    <row r="14" spans="1:54" s="13" customFormat="1" ht="30.75" customHeight="1" thickBot="1">
      <c r="A14" s="38" t="s">
        <v>80</v>
      </c>
      <c r="B14" s="82" t="s">
        <v>81</v>
      </c>
      <c r="C14" s="83"/>
      <c r="D14" s="84"/>
      <c r="E14" s="85" t="s">
        <v>82</v>
      </c>
      <c r="F14" s="86"/>
      <c r="G14" s="87" t="s">
        <v>83</v>
      </c>
      <c r="H14" s="83"/>
      <c r="I14" s="83"/>
      <c r="J14" s="83"/>
      <c r="K14" s="83"/>
      <c r="L14" s="83"/>
      <c r="M14" s="83"/>
      <c r="N14" s="83"/>
      <c r="O14" s="83"/>
      <c r="P14" s="88"/>
      <c r="Q14" s="83" t="s">
        <v>0</v>
      </c>
      <c r="R14" s="83"/>
      <c r="S14" s="84"/>
      <c r="T14" s="82" t="s">
        <v>1</v>
      </c>
      <c r="U14" s="83"/>
      <c r="V14" s="84"/>
      <c r="W14" s="89" t="s">
        <v>84</v>
      </c>
      <c r="X14" s="90"/>
      <c r="Y14" s="91"/>
      <c r="AB14" s="39" t="s">
        <v>80</v>
      </c>
      <c r="AC14" s="92" t="s">
        <v>81</v>
      </c>
      <c r="AD14" s="93"/>
      <c r="AE14" s="94"/>
      <c r="AF14" s="95" t="s">
        <v>82</v>
      </c>
      <c r="AG14" s="96"/>
      <c r="AH14" s="97" t="s">
        <v>83</v>
      </c>
      <c r="AI14" s="93"/>
      <c r="AJ14" s="93"/>
      <c r="AK14" s="93"/>
      <c r="AL14" s="93"/>
      <c r="AM14" s="93"/>
      <c r="AN14" s="93"/>
      <c r="AO14" s="93"/>
      <c r="AP14" s="93"/>
      <c r="AQ14" s="98"/>
      <c r="AR14" s="93" t="s">
        <v>0</v>
      </c>
      <c r="AS14" s="93"/>
      <c r="AT14" s="94"/>
      <c r="AU14" s="92" t="s">
        <v>1</v>
      </c>
      <c r="AV14" s="93"/>
      <c r="AW14" s="94"/>
      <c r="AX14" s="99" t="s">
        <v>84</v>
      </c>
      <c r="AY14" s="100"/>
      <c r="AZ14" s="101"/>
    </row>
    <row r="15" spans="1:54" s="13" customFormat="1" ht="30.75" customHeight="1" thickTop="1">
      <c r="A15" s="40">
        <v>1</v>
      </c>
      <c r="B15" s="102">
        <v>0.35416666666666669</v>
      </c>
      <c r="C15" s="103"/>
      <c r="D15" s="104"/>
      <c r="E15" s="105" t="s">
        <v>97</v>
      </c>
      <c r="F15" s="106"/>
      <c r="G15" s="107" t="s">
        <v>26</v>
      </c>
      <c r="H15" s="106"/>
      <c r="I15" s="106"/>
      <c r="J15" s="108"/>
      <c r="K15" s="105" t="s">
        <v>85</v>
      </c>
      <c r="L15" s="108"/>
      <c r="M15" s="105" t="s">
        <v>30</v>
      </c>
      <c r="N15" s="106"/>
      <c r="O15" s="106"/>
      <c r="P15" s="109"/>
      <c r="Q15" s="106" t="s">
        <v>13</v>
      </c>
      <c r="R15" s="106"/>
      <c r="S15" s="108"/>
      <c r="T15" s="105" t="s">
        <v>19</v>
      </c>
      <c r="U15" s="106"/>
      <c r="V15" s="108"/>
      <c r="W15" s="105" t="s">
        <v>33</v>
      </c>
      <c r="X15" s="106"/>
      <c r="Y15" s="109"/>
      <c r="AB15" s="14">
        <v>1</v>
      </c>
      <c r="AC15" s="121">
        <v>0.375</v>
      </c>
      <c r="AD15" s="122"/>
      <c r="AE15" s="123"/>
      <c r="AF15" s="110" t="s">
        <v>101</v>
      </c>
      <c r="AG15" s="111"/>
      <c r="AH15" s="119" t="s">
        <v>9</v>
      </c>
      <c r="AI15" s="111"/>
      <c r="AJ15" s="111"/>
      <c r="AK15" s="113"/>
      <c r="AL15" s="110" t="s">
        <v>85</v>
      </c>
      <c r="AM15" s="113"/>
      <c r="AN15" s="110" t="s">
        <v>28</v>
      </c>
      <c r="AO15" s="111"/>
      <c r="AP15" s="111"/>
      <c r="AQ15" s="112"/>
      <c r="AR15" s="111" t="s">
        <v>34</v>
      </c>
      <c r="AS15" s="111"/>
      <c r="AT15" s="113"/>
      <c r="AU15" s="110" t="s">
        <v>27</v>
      </c>
      <c r="AV15" s="111"/>
      <c r="AW15" s="113"/>
      <c r="AX15" s="110" t="s">
        <v>37</v>
      </c>
      <c r="AY15" s="111"/>
      <c r="AZ15" s="112"/>
    </row>
    <row r="16" spans="1:54" s="13" customFormat="1" ht="30.75" customHeight="1">
      <c r="A16" s="15">
        <v>2</v>
      </c>
      <c r="B16" s="114">
        <v>0.375</v>
      </c>
      <c r="C16" s="115"/>
      <c r="D16" s="116"/>
      <c r="E16" s="117" t="s">
        <v>97</v>
      </c>
      <c r="F16" s="118"/>
      <c r="G16" s="119" t="s">
        <v>15</v>
      </c>
      <c r="H16" s="111"/>
      <c r="I16" s="111"/>
      <c r="J16" s="113"/>
      <c r="K16" s="117" t="s">
        <v>85</v>
      </c>
      <c r="L16" s="120"/>
      <c r="M16" s="110" t="s">
        <v>23</v>
      </c>
      <c r="N16" s="111"/>
      <c r="O16" s="111"/>
      <c r="P16" s="112"/>
      <c r="Q16" s="111" t="s">
        <v>11</v>
      </c>
      <c r="R16" s="111"/>
      <c r="S16" s="113"/>
      <c r="T16" s="110" t="s">
        <v>38</v>
      </c>
      <c r="U16" s="111"/>
      <c r="V16" s="113"/>
      <c r="W16" s="110" t="s">
        <v>26</v>
      </c>
      <c r="X16" s="111"/>
      <c r="Y16" s="112"/>
      <c r="AB16" s="15">
        <v>2</v>
      </c>
      <c r="AC16" s="114">
        <v>0.39583333333333331</v>
      </c>
      <c r="AD16" s="115"/>
      <c r="AE16" s="116"/>
      <c r="AF16" s="117" t="s">
        <v>101</v>
      </c>
      <c r="AG16" s="118"/>
      <c r="AH16" s="119" t="s">
        <v>95</v>
      </c>
      <c r="AI16" s="111"/>
      <c r="AJ16" s="111"/>
      <c r="AK16" s="113"/>
      <c r="AL16" s="117" t="s">
        <v>85</v>
      </c>
      <c r="AM16" s="120"/>
      <c r="AN16" s="110" t="s">
        <v>21</v>
      </c>
      <c r="AO16" s="111"/>
      <c r="AP16" s="111"/>
      <c r="AQ16" s="112"/>
      <c r="AR16" s="111" t="s">
        <v>37</v>
      </c>
      <c r="AS16" s="111"/>
      <c r="AT16" s="113"/>
      <c r="AU16" s="110" t="s">
        <v>96</v>
      </c>
      <c r="AV16" s="111"/>
      <c r="AW16" s="113"/>
      <c r="AX16" s="110" t="s">
        <v>9</v>
      </c>
      <c r="AY16" s="111"/>
      <c r="AZ16" s="112"/>
    </row>
    <row r="17" spans="1:52" s="13" customFormat="1" ht="30.75" customHeight="1">
      <c r="A17" s="15">
        <v>3</v>
      </c>
      <c r="B17" s="124">
        <v>0.39583333333333331</v>
      </c>
      <c r="C17" s="124"/>
      <c r="D17" s="124"/>
      <c r="E17" s="125" t="s">
        <v>98</v>
      </c>
      <c r="F17" s="117"/>
      <c r="G17" s="119" t="s">
        <v>19</v>
      </c>
      <c r="H17" s="111"/>
      <c r="I17" s="111"/>
      <c r="J17" s="113"/>
      <c r="K17" s="125" t="s">
        <v>85</v>
      </c>
      <c r="L17" s="125"/>
      <c r="M17" s="110" t="s">
        <v>13</v>
      </c>
      <c r="N17" s="111"/>
      <c r="O17" s="111"/>
      <c r="P17" s="112"/>
      <c r="Q17" s="111" t="s">
        <v>23</v>
      </c>
      <c r="R17" s="111"/>
      <c r="S17" s="113"/>
      <c r="T17" s="110" t="s">
        <v>15</v>
      </c>
      <c r="U17" s="111"/>
      <c r="V17" s="113"/>
      <c r="W17" s="110" t="s">
        <v>30</v>
      </c>
      <c r="X17" s="111"/>
      <c r="Y17" s="112"/>
      <c r="AB17" s="15">
        <v>3</v>
      </c>
      <c r="AC17" s="124">
        <v>0.41666666666666669</v>
      </c>
      <c r="AD17" s="124"/>
      <c r="AE17" s="124"/>
      <c r="AF17" s="117" t="s">
        <v>102</v>
      </c>
      <c r="AG17" s="118"/>
      <c r="AH17" s="119" t="s">
        <v>34</v>
      </c>
      <c r="AI17" s="111"/>
      <c r="AJ17" s="111"/>
      <c r="AK17" s="113"/>
      <c r="AL17" s="117" t="s">
        <v>85</v>
      </c>
      <c r="AM17" s="120"/>
      <c r="AN17" s="110" t="s">
        <v>27</v>
      </c>
      <c r="AO17" s="111"/>
      <c r="AP17" s="111"/>
      <c r="AQ17" s="112"/>
      <c r="AR17" s="111" t="s">
        <v>28</v>
      </c>
      <c r="AS17" s="111"/>
      <c r="AT17" s="113"/>
      <c r="AU17" s="110" t="s">
        <v>95</v>
      </c>
      <c r="AV17" s="111"/>
      <c r="AW17" s="113"/>
      <c r="AX17" s="110" t="s">
        <v>21</v>
      </c>
      <c r="AY17" s="111"/>
      <c r="AZ17" s="112"/>
    </row>
    <row r="18" spans="1:52" s="13" customFormat="1" ht="30.75" customHeight="1">
      <c r="A18" s="15">
        <v>4</v>
      </c>
      <c r="B18" s="124">
        <v>0.41666666666666669</v>
      </c>
      <c r="C18" s="125"/>
      <c r="D18" s="125"/>
      <c r="E18" s="117" t="s">
        <v>97</v>
      </c>
      <c r="F18" s="118"/>
      <c r="G18" s="119" t="s">
        <v>33</v>
      </c>
      <c r="H18" s="111"/>
      <c r="I18" s="111"/>
      <c r="J18" s="113"/>
      <c r="K18" s="125" t="s">
        <v>85</v>
      </c>
      <c r="L18" s="125"/>
      <c r="M18" s="110" t="s">
        <v>26</v>
      </c>
      <c r="N18" s="111"/>
      <c r="O18" s="111"/>
      <c r="P18" s="112"/>
      <c r="Q18" s="111" t="s">
        <v>19</v>
      </c>
      <c r="R18" s="111"/>
      <c r="S18" s="113"/>
      <c r="T18" s="110" t="s">
        <v>13</v>
      </c>
      <c r="U18" s="111"/>
      <c r="V18" s="113"/>
      <c r="W18" s="110" t="s">
        <v>23</v>
      </c>
      <c r="X18" s="111"/>
      <c r="Y18" s="112"/>
      <c r="AB18" s="15">
        <v>4</v>
      </c>
      <c r="AC18" s="124">
        <v>0.4375</v>
      </c>
      <c r="AD18" s="125"/>
      <c r="AE18" s="125"/>
      <c r="AF18" s="117" t="s">
        <v>102</v>
      </c>
      <c r="AG18" s="118"/>
      <c r="AH18" s="119" t="s">
        <v>37</v>
      </c>
      <c r="AI18" s="111"/>
      <c r="AJ18" s="111"/>
      <c r="AK18" s="113"/>
      <c r="AL18" s="117" t="s">
        <v>85</v>
      </c>
      <c r="AM18" s="120"/>
      <c r="AN18" s="110" t="s">
        <v>96</v>
      </c>
      <c r="AO18" s="111"/>
      <c r="AP18" s="111"/>
      <c r="AQ18" s="112"/>
      <c r="AR18" s="111" t="s">
        <v>21</v>
      </c>
      <c r="AS18" s="111"/>
      <c r="AT18" s="113"/>
      <c r="AU18" s="110" t="s">
        <v>9</v>
      </c>
      <c r="AV18" s="111"/>
      <c r="AW18" s="113"/>
      <c r="AX18" s="110" t="s">
        <v>34</v>
      </c>
      <c r="AY18" s="111"/>
      <c r="AZ18" s="112"/>
    </row>
    <row r="19" spans="1:52" s="13" customFormat="1" ht="30.75" customHeight="1">
      <c r="A19" s="15">
        <v>5</v>
      </c>
      <c r="B19" s="126">
        <v>0.4375</v>
      </c>
      <c r="C19" s="127"/>
      <c r="D19" s="127"/>
      <c r="E19" s="125" t="s">
        <v>98</v>
      </c>
      <c r="F19" s="117"/>
      <c r="G19" s="119" t="s">
        <v>11</v>
      </c>
      <c r="H19" s="111"/>
      <c r="I19" s="111"/>
      <c r="J19" s="113"/>
      <c r="K19" s="125" t="s">
        <v>85</v>
      </c>
      <c r="L19" s="125"/>
      <c r="M19" s="110" t="s">
        <v>38</v>
      </c>
      <c r="N19" s="111"/>
      <c r="O19" s="111"/>
      <c r="P19" s="112"/>
      <c r="Q19" s="111" t="s">
        <v>26</v>
      </c>
      <c r="R19" s="111"/>
      <c r="S19" s="113"/>
      <c r="T19" s="110" t="s">
        <v>19</v>
      </c>
      <c r="U19" s="111"/>
      <c r="V19" s="113"/>
      <c r="W19" s="110" t="s">
        <v>15</v>
      </c>
      <c r="X19" s="111"/>
      <c r="Y19" s="112"/>
      <c r="AB19" s="15">
        <v>5</v>
      </c>
      <c r="AC19" s="126">
        <v>0.45833333333333331</v>
      </c>
      <c r="AD19" s="127"/>
      <c r="AE19" s="127"/>
      <c r="AF19" s="117" t="s">
        <v>101</v>
      </c>
      <c r="AG19" s="118"/>
      <c r="AH19" s="119" t="s">
        <v>28</v>
      </c>
      <c r="AI19" s="111"/>
      <c r="AJ19" s="111"/>
      <c r="AK19" s="113"/>
      <c r="AL19" s="117" t="s">
        <v>85</v>
      </c>
      <c r="AM19" s="120"/>
      <c r="AN19" s="110" t="s">
        <v>95</v>
      </c>
      <c r="AO19" s="111"/>
      <c r="AP19" s="111"/>
      <c r="AQ19" s="112"/>
      <c r="AR19" s="111" t="s">
        <v>27</v>
      </c>
      <c r="AS19" s="111"/>
      <c r="AT19" s="113"/>
      <c r="AU19" s="110" t="s">
        <v>37</v>
      </c>
      <c r="AV19" s="111"/>
      <c r="AW19" s="113"/>
      <c r="AX19" s="110" t="s">
        <v>96</v>
      </c>
      <c r="AY19" s="111"/>
      <c r="AZ19" s="112"/>
    </row>
    <row r="20" spans="1:52" s="13" customFormat="1" ht="30.75" customHeight="1">
      <c r="A20" s="15">
        <v>6</v>
      </c>
      <c r="B20" s="124">
        <v>0.45833333333333331</v>
      </c>
      <c r="C20" s="125"/>
      <c r="D20" s="125"/>
      <c r="E20" s="117" t="s">
        <v>97</v>
      </c>
      <c r="F20" s="118"/>
      <c r="G20" s="119" t="s">
        <v>30</v>
      </c>
      <c r="H20" s="111"/>
      <c r="I20" s="111"/>
      <c r="J20" s="113"/>
      <c r="K20" s="125" t="s">
        <v>85</v>
      </c>
      <c r="L20" s="125"/>
      <c r="M20" s="110" t="s">
        <v>23</v>
      </c>
      <c r="N20" s="111"/>
      <c r="O20" s="111"/>
      <c r="P20" s="112"/>
      <c r="Q20" s="111" t="s">
        <v>11</v>
      </c>
      <c r="R20" s="111"/>
      <c r="S20" s="113"/>
      <c r="T20" s="110" t="s">
        <v>38</v>
      </c>
      <c r="U20" s="111"/>
      <c r="V20" s="113"/>
      <c r="W20" s="110" t="s">
        <v>13</v>
      </c>
      <c r="X20" s="111"/>
      <c r="Y20" s="112"/>
      <c r="AB20" s="15">
        <v>6</v>
      </c>
      <c r="AC20" s="124">
        <v>0.47916666666666669</v>
      </c>
      <c r="AD20" s="125"/>
      <c r="AE20" s="125"/>
      <c r="AF20" s="117" t="s">
        <v>101</v>
      </c>
      <c r="AG20" s="118"/>
      <c r="AH20" s="119" t="s">
        <v>9</v>
      </c>
      <c r="AI20" s="111"/>
      <c r="AJ20" s="111"/>
      <c r="AK20" s="113"/>
      <c r="AL20" s="117" t="s">
        <v>85</v>
      </c>
      <c r="AM20" s="120"/>
      <c r="AN20" s="110" t="s">
        <v>21</v>
      </c>
      <c r="AO20" s="111"/>
      <c r="AP20" s="111"/>
      <c r="AQ20" s="112"/>
      <c r="AR20" s="111" t="s">
        <v>96</v>
      </c>
      <c r="AS20" s="111"/>
      <c r="AT20" s="113"/>
      <c r="AU20" s="110" t="s">
        <v>34</v>
      </c>
      <c r="AV20" s="111"/>
      <c r="AW20" s="113"/>
      <c r="AX20" s="110" t="s">
        <v>28</v>
      </c>
      <c r="AY20" s="111"/>
      <c r="AZ20" s="112"/>
    </row>
    <row r="21" spans="1:52" s="13" customFormat="1" ht="30.75" customHeight="1">
      <c r="A21" s="15">
        <v>7</v>
      </c>
      <c r="B21" s="124">
        <v>0.47916666666666669</v>
      </c>
      <c r="C21" s="125"/>
      <c r="D21" s="125"/>
      <c r="E21" s="117" t="s">
        <v>97</v>
      </c>
      <c r="F21" s="118"/>
      <c r="G21" s="119" t="s">
        <v>33</v>
      </c>
      <c r="H21" s="111"/>
      <c r="I21" s="111"/>
      <c r="J21" s="113"/>
      <c r="K21" s="125" t="s">
        <v>85</v>
      </c>
      <c r="L21" s="125"/>
      <c r="M21" s="110" t="s">
        <v>15</v>
      </c>
      <c r="N21" s="111"/>
      <c r="O21" s="111"/>
      <c r="P21" s="112"/>
      <c r="Q21" s="111" t="s">
        <v>38</v>
      </c>
      <c r="R21" s="111"/>
      <c r="S21" s="113"/>
      <c r="T21" s="110" t="s">
        <v>13</v>
      </c>
      <c r="U21" s="111"/>
      <c r="V21" s="113"/>
      <c r="W21" s="110" t="s">
        <v>23</v>
      </c>
      <c r="X21" s="111"/>
      <c r="Y21" s="112"/>
      <c r="AB21" s="15">
        <v>7</v>
      </c>
      <c r="AC21" s="124">
        <v>0.5</v>
      </c>
      <c r="AD21" s="125"/>
      <c r="AE21" s="125"/>
      <c r="AF21" s="117" t="s">
        <v>102</v>
      </c>
      <c r="AG21" s="118"/>
      <c r="AH21" s="119" t="s">
        <v>27</v>
      </c>
      <c r="AI21" s="111"/>
      <c r="AJ21" s="111"/>
      <c r="AK21" s="113"/>
      <c r="AL21" s="117" t="s">
        <v>85</v>
      </c>
      <c r="AM21" s="120"/>
      <c r="AN21" s="110" t="s">
        <v>37</v>
      </c>
      <c r="AO21" s="111"/>
      <c r="AP21" s="111"/>
      <c r="AQ21" s="112"/>
      <c r="AR21" s="111" t="s">
        <v>28</v>
      </c>
      <c r="AS21" s="111"/>
      <c r="AT21" s="113"/>
      <c r="AU21" s="110" t="s">
        <v>21</v>
      </c>
      <c r="AV21" s="111"/>
      <c r="AW21" s="113"/>
      <c r="AX21" s="110" t="s">
        <v>95</v>
      </c>
      <c r="AY21" s="111"/>
      <c r="AZ21" s="112"/>
    </row>
    <row r="22" spans="1:52" s="13" customFormat="1" ht="30.75" customHeight="1">
      <c r="A22" s="15">
        <v>8</v>
      </c>
      <c r="B22" s="124">
        <v>0.5</v>
      </c>
      <c r="C22" s="125"/>
      <c r="D22" s="125"/>
      <c r="E22" s="125" t="s">
        <v>98</v>
      </c>
      <c r="F22" s="117"/>
      <c r="G22" s="119" t="s">
        <v>19</v>
      </c>
      <c r="H22" s="111"/>
      <c r="I22" s="111"/>
      <c r="J22" s="113"/>
      <c r="K22" s="125" t="s">
        <v>85</v>
      </c>
      <c r="L22" s="125"/>
      <c r="M22" s="110" t="s">
        <v>11</v>
      </c>
      <c r="N22" s="111"/>
      <c r="O22" s="111"/>
      <c r="P22" s="112"/>
      <c r="Q22" s="111" t="s">
        <v>15</v>
      </c>
      <c r="R22" s="111"/>
      <c r="S22" s="113"/>
      <c r="T22" s="110" t="s">
        <v>30</v>
      </c>
      <c r="U22" s="111"/>
      <c r="V22" s="113"/>
      <c r="W22" s="110" t="s">
        <v>33</v>
      </c>
      <c r="X22" s="111"/>
      <c r="Y22" s="112"/>
      <c r="AB22" s="15">
        <v>8</v>
      </c>
      <c r="AC22" s="124">
        <v>0.52083333333333337</v>
      </c>
      <c r="AD22" s="125"/>
      <c r="AE22" s="125"/>
      <c r="AF22" s="117" t="s">
        <v>102</v>
      </c>
      <c r="AG22" s="118"/>
      <c r="AH22" s="119" t="s">
        <v>34</v>
      </c>
      <c r="AI22" s="111"/>
      <c r="AJ22" s="111"/>
      <c r="AK22" s="113"/>
      <c r="AL22" s="117" t="s">
        <v>85</v>
      </c>
      <c r="AM22" s="120"/>
      <c r="AN22" s="110" t="s">
        <v>96</v>
      </c>
      <c r="AO22" s="111"/>
      <c r="AP22" s="111"/>
      <c r="AQ22" s="112"/>
      <c r="AR22" s="111" t="s">
        <v>9</v>
      </c>
      <c r="AS22" s="111"/>
      <c r="AT22" s="113"/>
      <c r="AU22" s="110" t="s">
        <v>95</v>
      </c>
      <c r="AV22" s="111"/>
      <c r="AW22" s="113"/>
      <c r="AX22" s="110" t="s">
        <v>27</v>
      </c>
      <c r="AY22" s="111"/>
      <c r="AZ22" s="112"/>
    </row>
    <row r="23" spans="1:52" s="13" customFormat="1" ht="30.75" customHeight="1">
      <c r="A23" s="15">
        <v>9</v>
      </c>
      <c r="B23" s="124">
        <v>0.52083333333333337</v>
      </c>
      <c r="C23" s="124"/>
      <c r="D23" s="124"/>
      <c r="E23" s="117" t="s">
        <v>97</v>
      </c>
      <c r="F23" s="118"/>
      <c r="G23" s="119" t="s">
        <v>26</v>
      </c>
      <c r="H23" s="111"/>
      <c r="I23" s="111"/>
      <c r="J23" s="113"/>
      <c r="K23" s="125" t="s">
        <v>86</v>
      </c>
      <c r="L23" s="125"/>
      <c r="M23" s="110" t="s">
        <v>23</v>
      </c>
      <c r="N23" s="111"/>
      <c r="O23" s="111"/>
      <c r="P23" s="112"/>
      <c r="Q23" s="111" t="s">
        <v>19</v>
      </c>
      <c r="R23" s="111"/>
      <c r="S23" s="113"/>
      <c r="T23" s="110" t="s">
        <v>11</v>
      </c>
      <c r="U23" s="111"/>
      <c r="V23" s="113"/>
      <c r="W23" s="110" t="s">
        <v>30</v>
      </c>
      <c r="X23" s="111"/>
      <c r="Y23" s="112"/>
      <c r="AB23" s="15">
        <v>9</v>
      </c>
      <c r="AC23" s="124">
        <v>0.54166666666666663</v>
      </c>
      <c r="AD23" s="124"/>
      <c r="AE23" s="124"/>
      <c r="AF23" s="117" t="s">
        <v>101</v>
      </c>
      <c r="AG23" s="118"/>
      <c r="AH23" s="119" t="s">
        <v>28</v>
      </c>
      <c r="AI23" s="111"/>
      <c r="AJ23" s="111"/>
      <c r="AK23" s="113"/>
      <c r="AL23" s="117" t="s">
        <v>86</v>
      </c>
      <c r="AM23" s="120"/>
      <c r="AN23" s="110" t="s">
        <v>21</v>
      </c>
      <c r="AO23" s="111"/>
      <c r="AP23" s="111"/>
      <c r="AQ23" s="112"/>
      <c r="AR23" s="111" t="s">
        <v>27</v>
      </c>
      <c r="AS23" s="111"/>
      <c r="AT23" s="113"/>
      <c r="AU23" s="110" t="s">
        <v>96</v>
      </c>
      <c r="AV23" s="111"/>
      <c r="AW23" s="113"/>
      <c r="AX23" s="110" t="s">
        <v>34</v>
      </c>
      <c r="AY23" s="111"/>
      <c r="AZ23" s="112"/>
    </row>
    <row r="24" spans="1:52" s="13" customFormat="1" ht="30.75" customHeight="1">
      <c r="A24" s="15">
        <v>10</v>
      </c>
      <c r="B24" s="124">
        <v>0.54166666666666663</v>
      </c>
      <c r="C24" s="125"/>
      <c r="D24" s="125"/>
      <c r="E24" s="125" t="s">
        <v>98</v>
      </c>
      <c r="F24" s="117"/>
      <c r="G24" s="119" t="s">
        <v>38</v>
      </c>
      <c r="H24" s="111"/>
      <c r="I24" s="111"/>
      <c r="J24" s="113"/>
      <c r="K24" s="125" t="s">
        <v>86</v>
      </c>
      <c r="L24" s="125"/>
      <c r="M24" s="110" t="s">
        <v>13</v>
      </c>
      <c r="N24" s="111"/>
      <c r="O24" s="111"/>
      <c r="P24" s="112"/>
      <c r="Q24" s="111" t="s">
        <v>33</v>
      </c>
      <c r="R24" s="111"/>
      <c r="S24" s="113"/>
      <c r="T24" s="110" t="s">
        <v>26</v>
      </c>
      <c r="U24" s="111"/>
      <c r="V24" s="113"/>
      <c r="W24" s="110" t="s">
        <v>23</v>
      </c>
      <c r="X24" s="111"/>
      <c r="Y24" s="112"/>
      <c r="AB24" s="15">
        <v>10</v>
      </c>
      <c r="AC24" s="124">
        <v>0.5625</v>
      </c>
      <c r="AD24" s="125"/>
      <c r="AE24" s="125"/>
      <c r="AF24" s="117" t="s">
        <v>101</v>
      </c>
      <c r="AG24" s="118"/>
      <c r="AH24" s="119" t="s">
        <v>9</v>
      </c>
      <c r="AI24" s="111"/>
      <c r="AJ24" s="111"/>
      <c r="AK24" s="113"/>
      <c r="AL24" s="117" t="s">
        <v>86</v>
      </c>
      <c r="AM24" s="120"/>
      <c r="AN24" s="110" t="s">
        <v>95</v>
      </c>
      <c r="AO24" s="111"/>
      <c r="AP24" s="111"/>
      <c r="AQ24" s="112"/>
      <c r="AR24" s="111" t="s">
        <v>37</v>
      </c>
      <c r="AS24" s="111"/>
      <c r="AT24" s="113"/>
      <c r="AU24" s="110" t="s">
        <v>34</v>
      </c>
      <c r="AV24" s="111"/>
      <c r="AW24" s="113"/>
      <c r="AX24" s="110" t="s">
        <v>21</v>
      </c>
      <c r="AY24" s="111"/>
      <c r="AZ24" s="112"/>
    </row>
    <row r="25" spans="1:52" s="13" customFormat="1" ht="30.75" customHeight="1">
      <c r="A25" s="15">
        <v>11</v>
      </c>
      <c r="B25" s="126">
        <v>0.5625</v>
      </c>
      <c r="C25" s="127"/>
      <c r="D25" s="127"/>
      <c r="E25" s="117" t="s">
        <v>97</v>
      </c>
      <c r="F25" s="118"/>
      <c r="G25" s="119" t="s">
        <v>30</v>
      </c>
      <c r="H25" s="111"/>
      <c r="I25" s="111"/>
      <c r="J25" s="113"/>
      <c r="K25" s="125" t="s">
        <v>86</v>
      </c>
      <c r="L25" s="125"/>
      <c r="M25" s="110" t="s">
        <v>15</v>
      </c>
      <c r="N25" s="111"/>
      <c r="O25" s="111"/>
      <c r="P25" s="112"/>
      <c r="Q25" s="111" t="s">
        <v>38</v>
      </c>
      <c r="R25" s="111"/>
      <c r="S25" s="113"/>
      <c r="T25" s="110" t="s">
        <v>13</v>
      </c>
      <c r="U25" s="111"/>
      <c r="V25" s="113"/>
      <c r="W25" s="110" t="s">
        <v>26</v>
      </c>
      <c r="X25" s="111"/>
      <c r="Y25" s="112"/>
      <c r="AB25" s="15">
        <v>11</v>
      </c>
      <c r="AC25" s="126">
        <v>0.58333333333333337</v>
      </c>
      <c r="AD25" s="127"/>
      <c r="AE25" s="127"/>
      <c r="AF25" s="117" t="s">
        <v>102</v>
      </c>
      <c r="AG25" s="118"/>
      <c r="AH25" s="119" t="s">
        <v>27</v>
      </c>
      <c r="AI25" s="111"/>
      <c r="AJ25" s="111"/>
      <c r="AK25" s="113"/>
      <c r="AL25" s="117" t="s">
        <v>86</v>
      </c>
      <c r="AM25" s="120"/>
      <c r="AN25" s="110" t="s">
        <v>96</v>
      </c>
      <c r="AO25" s="111"/>
      <c r="AP25" s="111"/>
      <c r="AQ25" s="112"/>
      <c r="AR25" s="111" t="s">
        <v>9</v>
      </c>
      <c r="AS25" s="111"/>
      <c r="AT25" s="113"/>
      <c r="AU25" s="110" t="s">
        <v>28</v>
      </c>
      <c r="AV25" s="111"/>
      <c r="AW25" s="113"/>
      <c r="AX25" s="110" t="s">
        <v>95</v>
      </c>
      <c r="AY25" s="111"/>
      <c r="AZ25" s="112"/>
    </row>
    <row r="26" spans="1:52" s="13" customFormat="1" ht="30.75" customHeight="1" thickBot="1">
      <c r="A26" s="15">
        <v>12</v>
      </c>
      <c r="B26" s="124">
        <v>0.58333333333333337</v>
      </c>
      <c r="C26" s="125"/>
      <c r="D26" s="125"/>
      <c r="E26" s="117" t="s">
        <v>97</v>
      </c>
      <c r="F26" s="118"/>
      <c r="G26" s="128" t="s">
        <v>33</v>
      </c>
      <c r="H26" s="118"/>
      <c r="I26" s="118"/>
      <c r="J26" s="120"/>
      <c r="K26" s="125" t="s">
        <v>86</v>
      </c>
      <c r="L26" s="125"/>
      <c r="M26" s="117" t="s">
        <v>23</v>
      </c>
      <c r="N26" s="118"/>
      <c r="O26" s="118"/>
      <c r="P26" s="129"/>
      <c r="Q26" s="118" t="s">
        <v>13</v>
      </c>
      <c r="R26" s="118"/>
      <c r="S26" s="120"/>
      <c r="T26" s="117" t="s">
        <v>11</v>
      </c>
      <c r="U26" s="118"/>
      <c r="V26" s="120"/>
      <c r="W26" s="117" t="s">
        <v>15</v>
      </c>
      <c r="X26" s="118"/>
      <c r="Y26" s="129"/>
      <c r="AB26" s="17">
        <v>12</v>
      </c>
      <c r="AC26" s="135">
        <v>0.60416666666666663</v>
      </c>
      <c r="AD26" s="136"/>
      <c r="AE26" s="136"/>
      <c r="AF26" s="130" t="s">
        <v>102</v>
      </c>
      <c r="AG26" s="131"/>
      <c r="AH26" s="137" t="s">
        <v>34</v>
      </c>
      <c r="AI26" s="131"/>
      <c r="AJ26" s="131"/>
      <c r="AK26" s="133"/>
      <c r="AL26" s="130" t="s">
        <v>86</v>
      </c>
      <c r="AM26" s="133"/>
      <c r="AN26" s="130" t="s">
        <v>37</v>
      </c>
      <c r="AO26" s="131"/>
      <c r="AP26" s="131"/>
      <c r="AQ26" s="132"/>
      <c r="AR26" s="131" t="s">
        <v>95</v>
      </c>
      <c r="AS26" s="131"/>
      <c r="AT26" s="133"/>
      <c r="AU26" s="130" t="s">
        <v>21</v>
      </c>
      <c r="AV26" s="131"/>
      <c r="AW26" s="133"/>
      <c r="AX26" s="130" t="s">
        <v>96</v>
      </c>
      <c r="AY26" s="131"/>
      <c r="AZ26" s="132"/>
    </row>
    <row r="27" spans="1:52" s="13" customFormat="1" ht="30.75" customHeight="1">
      <c r="A27" s="14">
        <v>13</v>
      </c>
      <c r="B27" s="134">
        <v>0.60416666666666663</v>
      </c>
      <c r="C27" s="134"/>
      <c r="D27" s="134"/>
      <c r="E27" s="110" t="s">
        <v>98</v>
      </c>
      <c r="F27" s="111"/>
      <c r="G27" s="119" t="s">
        <v>19</v>
      </c>
      <c r="H27" s="111"/>
      <c r="I27" s="111"/>
      <c r="J27" s="113"/>
      <c r="K27" s="110" t="s">
        <v>86</v>
      </c>
      <c r="L27" s="113"/>
      <c r="M27" s="110" t="s">
        <v>38</v>
      </c>
      <c r="N27" s="111"/>
      <c r="O27" s="111"/>
      <c r="P27" s="112"/>
      <c r="Q27" s="111" t="s">
        <v>30</v>
      </c>
      <c r="R27" s="111"/>
      <c r="S27" s="113"/>
      <c r="T27" s="110" t="s">
        <v>33</v>
      </c>
      <c r="U27" s="111"/>
      <c r="V27" s="113"/>
      <c r="W27" s="110" t="s">
        <v>23</v>
      </c>
      <c r="X27" s="111"/>
      <c r="Y27" s="112"/>
      <c r="Z27" s="16"/>
      <c r="AA27" s="16"/>
      <c r="AB27" s="41"/>
      <c r="AC27" s="140"/>
      <c r="AD27" s="140"/>
      <c r="AE27" s="140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9"/>
      <c r="AS27" s="139"/>
      <c r="AT27" s="139"/>
      <c r="AU27" s="139"/>
      <c r="AV27" s="139"/>
      <c r="AW27" s="139"/>
      <c r="AX27" s="138"/>
      <c r="AY27" s="138"/>
      <c r="AZ27" s="138"/>
    </row>
    <row r="28" spans="1:52" s="13" customFormat="1" ht="30.75" customHeight="1">
      <c r="A28" s="15">
        <v>14</v>
      </c>
      <c r="B28" s="124">
        <v>0.625</v>
      </c>
      <c r="C28" s="124"/>
      <c r="D28" s="124"/>
      <c r="E28" s="117" t="s">
        <v>97</v>
      </c>
      <c r="F28" s="118"/>
      <c r="G28" s="119" t="s">
        <v>26</v>
      </c>
      <c r="H28" s="111"/>
      <c r="I28" s="111"/>
      <c r="J28" s="113"/>
      <c r="K28" s="117" t="s">
        <v>86</v>
      </c>
      <c r="L28" s="120"/>
      <c r="M28" s="110" t="s">
        <v>15</v>
      </c>
      <c r="N28" s="111"/>
      <c r="O28" s="111"/>
      <c r="P28" s="112"/>
      <c r="Q28" s="111" t="s">
        <v>19</v>
      </c>
      <c r="R28" s="111"/>
      <c r="S28" s="113"/>
      <c r="T28" s="110" t="s">
        <v>38</v>
      </c>
      <c r="U28" s="111"/>
      <c r="V28" s="113"/>
      <c r="W28" s="110" t="s">
        <v>30</v>
      </c>
      <c r="X28" s="111"/>
      <c r="Y28" s="112"/>
      <c r="Z28" s="16"/>
      <c r="AA28" s="16"/>
      <c r="AB28" s="34"/>
      <c r="AC28" s="30"/>
      <c r="AD28" s="30"/>
      <c r="AE28" s="30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1"/>
      <c r="AS28" s="31"/>
      <c r="AT28" s="31"/>
      <c r="AU28" s="31"/>
      <c r="AV28" s="31"/>
      <c r="AW28" s="31"/>
      <c r="AX28" s="34"/>
      <c r="AY28" s="34"/>
      <c r="AZ28" s="34"/>
    </row>
    <row r="29" spans="1:52" s="13" customFormat="1" ht="30.75" customHeight="1">
      <c r="A29" s="15">
        <v>15</v>
      </c>
      <c r="B29" s="124">
        <v>0.64583333333333337</v>
      </c>
      <c r="C29" s="124"/>
      <c r="D29" s="124"/>
      <c r="E29" s="117" t="s">
        <v>98</v>
      </c>
      <c r="F29" s="118"/>
      <c r="G29" s="119" t="s">
        <v>11</v>
      </c>
      <c r="H29" s="111"/>
      <c r="I29" s="111"/>
      <c r="J29" s="113"/>
      <c r="K29" s="117" t="s">
        <v>86</v>
      </c>
      <c r="L29" s="120"/>
      <c r="M29" s="110" t="s">
        <v>13</v>
      </c>
      <c r="N29" s="111"/>
      <c r="O29" s="111"/>
      <c r="P29" s="112"/>
      <c r="Q29" s="111" t="s">
        <v>15</v>
      </c>
      <c r="R29" s="111"/>
      <c r="S29" s="113"/>
      <c r="T29" s="110" t="s">
        <v>23</v>
      </c>
      <c r="U29" s="111"/>
      <c r="V29" s="113"/>
      <c r="W29" s="110" t="s">
        <v>26</v>
      </c>
      <c r="X29" s="111"/>
      <c r="Y29" s="112"/>
      <c r="Z29" s="16"/>
      <c r="AA29" s="16"/>
      <c r="AB29" s="34"/>
      <c r="AC29" s="30"/>
      <c r="AD29" s="30"/>
      <c r="AE29" s="30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1"/>
      <c r="AS29" s="31"/>
      <c r="AT29" s="31"/>
      <c r="AU29" s="31"/>
      <c r="AV29" s="31"/>
      <c r="AW29" s="31"/>
      <c r="AX29" s="34"/>
      <c r="AY29" s="34"/>
      <c r="AZ29" s="34"/>
    </row>
    <row r="30" spans="1:52" s="13" customFormat="1" ht="30.75" customHeight="1" thickBot="1">
      <c r="A30" s="42">
        <v>16</v>
      </c>
      <c r="B30" s="146">
        <v>0.66666666666666663</v>
      </c>
      <c r="C30" s="146"/>
      <c r="D30" s="146"/>
      <c r="E30" s="141" t="s">
        <v>97</v>
      </c>
      <c r="F30" s="142"/>
      <c r="G30" s="147" t="s">
        <v>33</v>
      </c>
      <c r="H30" s="142"/>
      <c r="I30" s="142"/>
      <c r="J30" s="143"/>
      <c r="K30" s="141" t="s">
        <v>86</v>
      </c>
      <c r="L30" s="143"/>
      <c r="M30" s="141" t="s">
        <v>30</v>
      </c>
      <c r="N30" s="142"/>
      <c r="O30" s="142"/>
      <c r="P30" s="144"/>
      <c r="Q30" s="142" t="s">
        <v>11</v>
      </c>
      <c r="R30" s="142"/>
      <c r="S30" s="143"/>
      <c r="T30" s="141" t="s">
        <v>19</v>
      </c>
      <c r="U30" s="142"/>
      <c r="V30" s="143"/>
      <c r="W30" s="141" t="s">
        <v>38</v>
      </c>
      <c r="X30" s="142"/>
      <c r="Y30" s="144"/>
      <c r="Z30" s="16"/>
      <c r="AA30" s="16"/>
      <c r="AB30" s="34"/>
      <c r="AC30" s="30"/>
      <c r="AD30" s="30"/>
      <c r="AE30" s="30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1"/>
      <c r="AS30" s="31"/>
      <c r="AT30" s="31"/>
      <c r="AU30" s="31"/>
      <c r="AV30" s="31"/>
      <c r="AW30" s="31"/>
      <c r="AX30" s="34"/>
      <c r="AY30" s="34"/>
      <c r="AZ30" s="34"/>
    </row>
    <row r="31" spans="1:52" s="13" customFormat="1" ht="30.75" customHeight="1">
      <c r="A31" s="34"/>
      <c r="B31" s="34"/>
      <c r="C31" s="30"/>
      <c r="D31" s="30"/>
      <c r="E31" s="30"/>
      <c r="F31" s="31"/>
      <c r="G31" s="31"/>
      <c r="H31" s="34"/>
      <c r="I31" s="34"/>
      <c r="J31" s="34"/>
      <c r="K31" s="34"/>
      <c r="L31" s="34"/>
      <c r="M31" s="34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AC31" s="34"/>
      <c r="AD31" s="30"/>
      <c r="AE31" s="34"/>
      <c r="AF31" s="34"/>
      <c r="AG31" s="31"/>
      <c r="AH31" s="31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1"/>
      <c r="AT31" s="31"/>
      <c r="AU31" s="31"/>
      <c r="AV31" s="31"/>
      <c r="AW31" s="31"/>
      <c r="AX31" s="31"/>
      <c r="AY31" s="16"/>
    </row>
    <row r="32" spans="1:52" s="13" customFormat="1" ht="30.75" customHeight="1" thickBot="1">
      <c r="A32" s="81" t="s">
        <v>87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AB32" s="145" t="s">
        <v>88</v>
      </c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</row>
    <row r="33" spans="1:52" s="13" customFormat="1" ht="30.75" customHeight="1" thickBot="1">
      <c r="A33" s="39" t="s">
        <v>89</v>
      </c>
      <c r="B33" s="92" t="s">
        <v>81</v>
      </c>
      <c r="C33" s="93"/>
      <c r="D33" s="94"/>
      <c r="E33" s="95" t="s">
        <v>90</v>
      </c>
      <c r="F33" s="96"/>
      <c r="G33" s="97" t="s">
        <v>83</v>
      </c>
      <c r="H33" s="93"/>
      <c r="I33" s="93"/>
      <c r="J33" s="93"/>
      <c r="K33" s="93"/>
      <c r="L33" s="93"/>
      <c r="M33" s="93"/>
      <c r="N33" s="93"/>
      <c r="O33" s="93"/>
      <c r="P33" s="98"/>
      <c r="Q33" s="93" t="s">
        <v>0</v>
      </c>
      <c r="R33" s="93"/>
      <c r="S33" s="94"/>
      <c r="T33" s="92" t="s">
        <v>1</v>
      </c>
      <c r="U33" s="93"/>
      <c r="V33" s="94"/>
      <c r="W33" s="99" t="s">
        <v>91</v>
      </c>
      <c r="X33" s="100"/>
      <c r="Y33" s="101"/>
      <c r="AB33" s="39" t="s">
        <v>89</v>
      </c>
      <c r="AC33" s="92" t="s">
        <v>81</v>
      </c>
      <c r="AD33" s="93"/>
      <c r="AE33" s="94"/>
      <c r="AF33" s="95" t="s">
        <v>90</v>
      </c>
      <c r="AG33" s="96"/>
      <c r="AH33" s="97" t="s">
        <v>83</v>
      </c>
      <c r="AI33" s="93"/>
      <c r="AJ33" s="93"/>
      <c r="AK33" s="93"/>
      <c r="AL33" s="93"/>
      <c r="AM33" s="93"/>
      <c r="AN33" s="93"/>
      <c r="AO33" s="93"/>
      <c r="AP33" s="93"/>
      <c r="AQ33" s="98"/>
      <c r="AR33" s="93" t="s">
        <v>0</v>
      </c>
      <c r="AS33" s="93"/>
      <c r="AT33" s="94"/>
      <c r="AU33" s="92" t="s">
        <v>1</v>
      </c>
      <c r="AV33" s="93"/>
      <c r="AW33" s="94"/>
      <c r="AX33" s="99" t="s">
        <v>91</v>
      </c>
      <c r="AY33" s="100"/>
      <c r="AZ33" s="101"/>
    </row>
    <row r="34" spans="1:52" s="13" customFormat="1" ht="30.75" customHeight="1" thickTop="1">
      <c r="A34" s="14">
        <v>1</v>
      </c>
      <c r="B34" s="121">
        <v>0.35416666666666669</v>
      </c>
      <c r="C34" s="122"/>
      <c r="D34" s="123"/>
      <c r="E34" s="110" t="s">
        <v>99</v>
      </c>
      <c r="F34" s="111"/>
      <c r="G34" s="119" t="s">
        <v>93</v>
      </c>
      <c r="H34" s="111"/>
      <c r="I34" s="111"/>
      <c r="J34" s="113"/>
      <c r="K34" s="110" t="s">
        <v>7</v>
      </c>
      <c r="L34" s="113"/>
      <c r="M34" s="110" t="s">
        <v>12</v>
      </c>
      <c r="N34" s="111"/>
      <c r="O34" s="111"/>
      <c r="P34" s="112"/>
      <c r="Q34" s="111" t="s">
        <v>16</v>
      </c>
      <c r="R34" s="111"/>
      <c r="S34" s="113"/>
      <c r="T34" s="110" t="s">
        <v>32</v>
      </c>
      <c r="U34" s="111"/>
      <c r="V34" s="113"/>
      <c r="W34" s="110" t="s">
        <v>92</v>
      </c>
      <c r="X34" s="111"/>
      <c r="Y34" s="112"/>
      <c r="AB34" s="14">
        <v>1</v>
      </c>
      <c r="AC34" s="121">
        <v>0.35416666666666669</v>
      </c>
      <c r="AD34" s="122"/>
      <c r="AE34" s="123"/>
      <c r="AF34" s="110" t="s">
        <v>8</v>
      </c>
      <c r="AG34" s="111"/>
      <c r="AH34" s="119" t="s">
        <v>35</v>
      </c>
      <c r="AI34" s="111"/>
      <c r="AJ34" s="111"/>
      <c r="AK34" s="113"/>
      <c r="AL34" s="110" t="s">
        <v>7</v>
      </c>
      <c r="AM34" s="113"/>
      <c r="AN34" s="110" t="s">
        <v>24</v>
      </c>
      <c r="AO34" s="111"/>
      <c r="AP34" s="111"/>
      <c r="AQ34" s="112"/>
      <c r="AR34" s="111" t="s">
        <v>20</v>
      </c>
      <c r="AS34" s="111"/>
      <c r="AT34" s="113"/>
      <c r="AU34" s="110" t="s">
        <v>14</v>
      </c>
      <c r="AV34" s="111"/>
      <c r="AW34" s="113"/>
      <c r="AX34" s="110" t="s">
        <v>31</v>
      </c>
      <c r="AY34" s="111"/>
      <c r="AZ34" s="112"/>
    </row>
    <row r="35" spans="1:52" s="13" customFormat="1" ht="30.75" customHeight="1">
      <c r="A35" s="15">
        <v>2</v>
      </c>
      <c r="B35" s="114">
        <v>0.375</v>
      </c>
      <c r="C35" s="115"/>
      <c r="D35" s="116"/>
      <c r="E35" s="117" t="s">
        <v>99</v>
      </c>
      <c r="F35" s="118"/>
      <c r="G35" s="119" t="s">
        <v>94</v>
      </c>
      <c r="H35" s="111"/>
      <c r="I35" s="111"/>
      <c r="J35" s="113"/>
      <c r="K35" s="117" t="s">
        <v>7</v>
      </c>
      <c r="L35" s="120"/>
      <c r="M35" s="110" t="s">
        <v>29</v>
      </c>
      <c r="N35" s="111"/>
      <c r="O35" s="111"/>
      <c r="P35" s="112"/>
      <c r="Q35" s="111" t="s">
        <v>36</v>
      </c>
      <c r="R35" s="111"/>
      <c r="S35" s="113"/>
      <c r="T35" s="110" t="s">
        <v>18</v>
      </c>
      <c r="U35" s="111"/>
      <c r="V35" s="113"/>
      <c r="W35" s="110" t="s">
        <v>93</v>
      </c>
      <c r="X35" s="111"/>
      <c r="Y35" s="112"/>
      <c r="AB35" s="15">
        <v>2</v>
      </c>
      <c r="AC35" s="114">
        <v>0.375</v>
      </c>
      <c r="AD35" s="115"/>
      <c r="AE35" s="116"/>
      <c r="AF35" s="148" t="s">
        <v>8</v>
      </c>
      <c r="AG35" s="149"/>
      <c r="AH35" s="119" t="s">
        <v>25</v>
      </c>
      <c r="AI35" s="111"/>
      <c r="AJ35" s="111"/>
      <c r="AK35" s="113"/>
      <c r="AL35" s="117" t="s">
        <v>7</v>
      </c>
      <c r="AM35" s="120"/>
      <c r="AN35" s="110" t="s">
        <v>17</v>
      </c>
      <c r="AO35" s="111"/>
      <c r="AP35" s="111"/>
      <c r="AQ35" s="112"/>
      <c r="AR35" s="111" t="s">
        <v>10</v>
      </c>
      <c r="AS35" s="111"/>
      <c r="AT35" s="113"/>
      <c r="AU35" s="110" t="s">
        <v>22</v>
      </c>
      <c r="AV35" s="111"/>
      <c r="AW35" s="113"/>
      <c r="AX35" s="110" t="s">
        <v>35</v>
      </c>
      <c r="AY35" s="111"/>
      <c r="AZ35" s="112"/>
    </row>
    <row r="36" spans="1:52" s="13" customFormat="1" ht="30.75" customHeight="1">
      <c r="A36" s="15">
        <v>3</v>
      </c>
      <c r="B36" s="124">
        <v>0.39583333333333331</v>
      </c>
      <c r="C36" s="124"/>
      <c r="D36" s="124"/>
      <c r="E36" s="125" t="s">
        <v>100</v>
      </c>
      <c r="F36" s="117"/>
      <c r="G36" s="119" t="s">
        <v>32</v>
      </c>
      <c r="H36" s="111"/>
      <c r="I36" s="111"/>
      <c r="J36" s="113"/>
      <c r="K36" s="125" t="s">
        <v>7</v>
      </c>
      <c r="L36" s="125"/>
      <c r="M36" s="110" t="s">
        <v>16</v>
      </c>
      <c r="N36" s="111"/>
      <c r="O36" s="111"/>
      <c r="P36" s="112"/>
      <c r="Q36" s="111" t="s">
        <v>29</v>
      </c>
      <c r="R36" s="111"/>
      <c r="S36" s="113"/>
      <c r="T36" s="110" t="s">
        <v>94</v>
      </c>
      <c r="U36" s="111"/>
      <c r="V36" s="113"/>
      <c r="W36" s="110" t="s">
        <v>12</v>
      </c>
      <c r="X36" s="111"/>
      <c r="Y36" s="112"/>
      <c r="AB36" s="15">
        <v>3</v>
      </c>
      <c r="AC36" s="124">
        <v>0.39583333333333331</v>
      </c>
      <c r="AD36" s="124"/>
      <c r="AE36" s="124"/>
      <c r="AF36" s="117" t="s">
        <v>103</v>
      </c>
      <c r="AG36" s="118"/>
      <c r="AH36" s="119" t="s">
        <v>14</v>
      </c>
      <c r="AI36" s="111"/>
      <c r="AJ36" s="111"/>
      <c r="AK36" s="113"/>
      <c r="AL36" s="117" t="s">
        <v>7</v>
      </c>
      <c r="AM36" s="120"/>
      <c r="AN36" s="110" t="s">
        <v>20</v>
      </c>
      <c r="AO36" s="111"/>
      <c r="AP36" s="111"/>
      <c r="AQ36" s="112"/>
      <c r="AR36" s="111" t="s">
        <v>17</v>
      </c>
      <c r="AS36" s="111"/>
      <c r="AT36" s="113"/>
      <c r="AU36" s="110" t="s">
        <v>25</v>
      </c>
      <c r="AV36" s="111"/>
      <c r="AW36" s="113"/>
      <c r="AX36" s="110" t="s">
        <v>24</v>
      </c>
      <c r="AY36" s="111"/>
      <c r="AZ36" s="112"/>
    </row>
    <row r="37" spans="1:52" s="13" customFormat="1" ht="30.75" customHeight="1">
      <c r="A37" s="15">
        <v>4</v>
      </c>
      <c r="B37" s="124">
        <v>0.41666666666666669</v>
      </c>
      <c r="C37" s="125"/>
      <c r="D37" s="125"/>
      <c r="E37" s="117" t="s">
        <v>99</v>
      </c>
      <c r="F37" s="118"/>
      <c r="G37" s="119" t="s">
        <v>92</v>
      </c>
      <c r="H37" s="111"/>
      <c r="I37" s="111"/>
      <c r="J37" s="113"/>
      <c r="K37" s="125" t="s">
        <v>7</v>
      </c>
      <c r="L37" s="125"/>
      <c r="M37" s="110" t="s">
        <v>93</v>
      </c>
      <c r="N37" s="111"/>
      <c r="O37" s="111"/>
      <c r="P37" s="112"/>
      <c r="Q37" s="111" t="s">
        <v>32</v>
      </c>
      <c r="R37" s="111"/>
      <c r="S37" s="113"/>
      <c r="T37" s="110" t="s">
        <v>16</v>
      </c>
      <c r="U37" s="111"/>
      <c r="V37" s="113"/>
      <c r="W37" s="110" t="s">
        <v>29</v>
      </c>
      <c r="X37" s="111"/>
      <c r="Y37" s="112"/>
      <c r="AB37" s="15">
        <v>4</v>
      </c>
      <c r="AC37" s="124">
        <v>0.41666666666666669</v>
      </c>
      <c r="AD37" s="125"/>
      <c r="AE37" s="125"/>
      <c r="AF37" s="117" t="s">
        <v>8</v>
      </c>
      <c r="AG37" s="118"/>
      <c r="AH37" s="119" t="s">
        <v>31</v>
      </c>
      <c r="AI37" s="111"/>
      <c r="AJ37" s="111"/>
      <c r="AK37" s="113"/>
      <c r="AL37" s="117" t="s">
        <v>7</v>
      </c>
      <c r="AM37" s="120"/>
      <c r="AN37" s="110" t="s">
        <v>35</v>
      </c>
      <c r="AO37" s="111"/>
      <c r="AP37" s="111"/>
      <c r="AQ37" s="112"/>
      <c r="AR37" s="111" t="s">
        <v>14</v>
      </c>
      <c r="AS37" s="111"/>
      <c r="AT37" s="113"/>
      <c r="AU37" s="110" t="s">
        <v>20</v>
      </c>
      <c r="AV37" s="111"/>
      <c r="AW37" s="113"/>
      <c r="AX37" s="110" t="s">
        <v>17</v>
      </c>
      <c r="AY37" s="111"/>
      <c r="AZ37" s="112"/>
    </row>
    <row r="38" spans="1:52" s="13" customFormat="1" ht="30.75" customHeight="1">
      <c r="A38" s="15">
        <v>5</v>
      </c>
      <c r="B38" s="126">
        <v>0.4375</v>
      </c>
      <c r="C38" s="127"/>
      <c r="D38" s="127"/>
      <c r="E38" s="125" t="s">
        <v>100</v>
      </c>
      <c r="F38" s="117"/>
      <c r="G38" s="119" t="s">
        <v>36</v>
      </c>
      <c r="H38" s="111"/>
      <c r="I38" s="111"/>
      <c r="J38" s="113"/>
      <c r="K38" s="125" t="s">
        <v>7</v>
      </c>
      <c r="L38" s="125"/>
      <c r="M38" s="110" t="s">
        <v>18</v>
      </c>
      <c r="N38" s="111"/>
      <c r="O38" s="111"/>
      <c r="P38" s="112"/>
      <c r="Q38" s="111" t="s">
        <v>93</v>
      </c>
      <c r="R38" s="111"/>
      <c r="S38" s="113"/>
      <c r="T38" s="110" t="s">
        <v>92</v>
      </c>
      <c r="U38" s="111"/>
      <c r="V38" s="113"/>
      <c r="W38" s="110" t="s">
        <v>94</v>
      </c>
      <c r="X38" s="111"/>
      <c r="Y38" s="112"/>
      <c r="AB38" s="15">
        <v>5</v>
      </c>
      <c r="AC38" s="126">
        <v>0.4375</v>
      </c>
      <c r="AD38" s="127"/>
      <c r="AE38" s="127"/>
      <c r="AF38" s="117" t="s">
        <v>103</v>
      </c>
      <c r="AG38" s="118"/>
      <c r="AH38" s="119" t="s">
        <v>10</v>
      </c>
      <c r="AI38" s="111"/>
      <c r="AJ38" s="111"/>
      <c r="AK38" s="113"/>
      <c r="AL38" s="117" t="s">
        <v>7</v>
      </c>
      <c r="AM38" s="120"/>
      <c r="AN38" s="110" t="s">
        <v>22</v>
      </c>
      <c r="AO38" s="111"/>
      <c r="AP38" s="111"/>
      <c r="AQ38" s="112"/>
      <c r="AR38" s="111" t="s">
        <v>35</v>
      </c>
      <c r="AS38" s="111"/>
      <c r="AT38" s="113"/>
      <c r="AU38" s="110" t="s">
        <v>31</v>
      </c>
      <c r="AV38" s="111"/>
      <c r="AW38" s="113"/>
      <c r="AX38" s="110" t="s">
        <v>25</v>
      </c>
      <c r="AY38" s="111"/>
      <c r="AZ38" s="112"/>
    </row>
    <row r="39" spans="1:52" s="13" customFormat="1" ht="30.75" customHeight="1">
      <c r="A39" s="15">
        <v>6</v>
      </c>
      <c r="B39" s="124">
        <v>0.45833333333333331</v>
      </c>
      <c r="C39" s="125"/>
      <c r="D39" s="125"/>
      <c r="E39" s="117" t="s">
        <v>99</v>
      </c>
      <c r="F39" s="118"/>
      <c r="G39" s="119" t="s">
        <v>12</v>
      </c>
      <c r="H39" s="111"/>
      <c r="I39" s="111"/>
      <c r="J39" s="113"/>
      <c r="K39" s="125" t="s">
        <v>7</v>
      </c>
      <c r="L39" s="125"/>
      <c r="M39" s="110" t="s">
        <v>29</v>
      </c>
      <c r="N39" s="111"/>
      <c r="O39" s="111"/>
      <c r="P39" s="112"/>
      <c r="Q39" s="111" t="s">
        <v>36</v>
      </c>
      <c r="R39" s="111"/>
      <c r="S39" s="113"/>
      <c r="T39" s="110" t="s">
        <v>18</v>
      </c>
      <c r="U39" s="111"/>
      <c r="V39" s="113"/>
      <c r="W39" s="110" t="s">
        <v>16</v>
      </c>
      <c r="X39" s="111"/>
      <c r="Y39" s="112"/>
      <c r="AB39" s="15">
        <v>6</v>
      </c>
      <c r="AC39" s="124">
        <v>0.45833333333333331</v>
      </c>
      <c r="AD39" s="125"/>
      <c r="AE39" s="125"/>
      <c r="AF39" s="117" t="s">
        <v>8</v>
      </c>
      <c r="AG39" s="118"/>
      <c r="AH39" s="119" t="s">
        <v>24</v>
      </c>
      <c r="AI39" s="111"/>
      <c r="AJ39" s="111"/>
      <c r="AK39" s="113"/>
      <c r="AL39" s="117" t="s">
        <v>7</v>
      </c>
      <c r="AM39" s="120"/>
      <c r="AN39" s="110" t="s">
        <v>17</v>
      </c>
      <c r="AO39" s="111"/>
      <c r="AP39" s="111"/>
      <c r="AQ39" s="112"/>
      <c r="AR39" s="111" t="s">
        <v>10</v>
      </c>
      <c r="AS39" s="111"/>
      <c r="AT39" s="113"/>
      <c r="AU39" s="110" t="s">
        <v>22</v>
      </c>
      <c r="AV39" s="111"/>
      <c r="AW39" s="113"/>
      <c r="AX39" s="110" t="s">
        <v>20</v>
      </c>
      <c r="AY39" s="111"/>
      <c r="AZ39" s="112"/>
    </row>
    <row r="40" spans="1:52" s="13" customFormat="1" ht="30.75" customHeight="1">
      <c r="A40" s="15">
        <v>7</v>
      </c>
      <c r="B40" s="124">
        <v>0.47916666666666669</v>
      </c>
      <c r="C40" s="125"/>
      <c r="D40" s="125"/>
      <c r="E40" s="117" t="s">
        <v>99</v>
      </c>
      <c r="F40" s="118"/>
      <c r="G40" s="119" t="s">
        <v>92</v>
      </c>
      <c r="H40" s="111"/>
      <c r="I40" s="111"/>
      <c r="J40" s="113"/>
      <c r="K40" s="125" t="s">
        <v>7</v>
      </c>
      <c r="L40" s="125"/>
      <c r="M40" s="110" t="s">
        <v>94</v>
      </c>
      <c r="N40" s="111"/>
      <c r="O40" s="111"/>
      <c r="P40" s="112"/>
      <c r="Q40" s="111" t="s">
        <v>18</v>
      </c>
      <c r="R40" s="111"/>
      <c r="S40" s="113"/>
      <c r="T40" s="110" t="s">
        <v>16</v>
      </c>
      <c r="U40" s="111"/>
      <c r="V40" s="113"/>
      <c r="W40" s="110" t="s">
        <v>29</v>
      </c>
      <c r="X40" s="111"/>
      <c r="Y40" s="112"/>
      <c r="AB40" s="15">
        <v>7</v>
      </c>
      <c r="AC40" s="124">
        <v>0.47916666666666669</v>
      </c>
      <c r="AD40" s="125"/>
      <c r="AE40" s="125"/>
      <c r="AF40" s="117" t="s">
        <v>8</v>
      </c>
      <c r="AG40" s="118"/>
      <c r="AH40" s="119" t="s">
        <v>31</v>
      </c>
      <c r="AI40" s="111"/>
      <c r="AJ40" s="111"/>
      <c r="AK40" s="113"/>
      <c r="AL40" s="117" t="s">
        <v>7</v>
      </c>
      <c r="AM40" s="120"/>
      <c r="AN40" s="110" t="s">
        <v>25</v>
      </c>
      <c r="AO40" s="111"/>
      <c r="AP40" s="111"/>
      <c r="AQ40" s="112"/>
      <c r="AR40" s="111" t="s">
        <v>22</v>
      </c>
      <c r="AS40" s="111"/>
      <c r="AT40" s="113"/>
      <c r="AU40" s="110" t="s">
        <v>20</v>
      </c>
      <c r="AV40" s="111"/>
      <c r="AW40" s="113"/>
      <c r="AX40" s="110" t="s">
        <v>17</v>
      </c>
      <c r="AY40" s="111"/>
      <c r="AZ40" s="112"/>
    </row>
    <row r="41" spans="1:52" s="13" customFormat="1" ht="30.75" customHeight="1">
      <c r="A41" s="15">
        <v>8</v>
      </c>
      <c r="B41" s="124">
        <v>0.5</v>
      </c>
      <c r="C41" s="125"/>
      <c r="D41" s="125"/>
      <c r="E41" s="125" t="s">
        <v>100</v>
      </c>
      <c r="F41" s="117"/>
      <c r="G41" s="119" t="s">
        <v>32</v>
      </c>
      <c r="H41" s="111"/>
      <c r="I41" s="111"/>
      <c r="J41" s="113"/>
      <c r="K41" s="125" t="s">
        <v>7</v>
      </c>
      <c r="L41" s="125"/>
      <c r="M41" s="110" t="s">
        <v>36</v>
      </c>
      <c r="N41" s="111"/>
      <c r="O41" s="111"/>
      <c r="P41" s="112"/>
      <c r="Q41" s="111" t="s">
        <v>94</v>
      </c>
      <c r="R41" s="111"/>
      <c r="S41" s="113"/>
      <c r="T41" s="110" t="s">
        <v>12</v>
      </c>
      <c r="U41" s="111"/>
      <c r="V41" s="113"/>
      <c r="W41" s="110" t="s">
        <v>92</v>
      </c>
      <c r="X41" s="111"/>
      <c r="Y41" s="112"/>
      <c r="AB41" s="15">
        <v>8</v>
      </c>
      <c r="AC41" s="124">
        <v>0.5</v>
      </c>
      <c r="AD41" s="125"/>
      <c r="AE41" s="125"/>
      <c r="AF41" s="117" t="s">
        <v>103</v>
      </c>
      <c r="AG41" s="118"/>
      <c r="AH41" s="119" t="s">
        <v>14</v>
      </c>
      <c r="AI41" s="111"/>
      <c r="AJ41" s="111"/>
      <c r="AK41" s="113"/>
      <c r="AL41" s="117" t="s">
        <v>7</v>
      </c>
      <c r="AM41" s="120"/>
      <c r="AN41" s="110" t="s">
        <v>10</v>
      </c>
      <c r="AO41" s="111"/>
      <c r="AP41" s="111"/>
      <c r="AQ41" s="112"/>
      <c r="AR41" s="111" t="s">
        <v>25</v>
      </c>
      <c r="AS41" s="111"/>
      <c r="AT41" s="113"/>
      <c r="AU41" s="110" t="s">
        <v>24</v>
      </c>
      <c r="AV41" s="111"/>
      <c r="AW41" s="113"/>
      <c r="AX41" s="110" t="s">
        <v>31</v>
      </c>
      <c r="AY41" s="111"/>
      <c r="AZ41" s="112"/>
    </row>
    <row r="42" spans="1:52" s="13" customFormat="1" ht="30.75" customHeight="1">
      <c r="A42" s="15">
        <v>9</v>
      </c>
      <c r="B42" s="124">
        <v>0.52083333333333337</v>
      </c>
      <c r="C42" s="124"/>
      <c r="D42" s="124"/>
      <c r="E42" s="117" t="s">
        <v>99</v>
      </c>
      <c r="F42" s="118"/>
      <c r="G42" s="119" t="s">
        <v>93</v>
      </c>
      <c r="H42" s="111"/>
      <c r="I42" s="111"/>
      <c r="J42" s="113"/>
      <c r="K42" s="125" t="s">
        <v>7</v>
      </c>
      <c r="L42" s="125"/>
      <c r="M42" s="110" t="s">
        <v>29</v>
      </c>
      <c r="N42" s="111"/>
      <c r="O42" s="111"/>
      <c r="P42" s="112"/>
      <c r="Q42" s="111" t="s">
        <v>32</v>
      </c>
      <c r="R42" s="111"/>
      <c r="S42" s="113"/>
      <c r="T42" s="110" t="s">
        <v>36</v>
      </c>
      <c r="U42" s="111"/>
      <c r="V42" s="113"/>
      <c r="W42" s="110" t="s">
        <v>12</v>
      </c>
      <c r="X42" s="111"/>
      <c r="Y42" s="112"/>
      <c r="AB42" s="15">
        <v>9</v>
      </c>
      <c r="AC42" s="124">
        <v>0.52083333333333337</v>
      </c>
      <c r="AD42" s="124"/>
      <c r="AE42" s="124"/>
      <c r="AF42" s="117" t="s">
        <v>8</v>
      </c>
      <c r="AG42" s="118"/>
      <c r="AH42" s="119" t="s">
        <v>35</v>
      </c>
      <c r="AI42" s="111"/>
      <c r="AJ42" s="111"/>
      <c r="AK42" s="113"/>
      <c r="AL42" s="117" t="s">
        <v>7</v>
      </c>
      <c r="AM42" s="120"/>
      <c r="AN42" s="110" t="s">
        <v>17</v>
      </c>
      <c r="AO42" s="111"/>
      <c r="AP42" s="111"/>
      <c r="AQ42" s="112"/>
      <c r="AR42" s="111" t="s">
        <v>14</v>
      </c>
      <c r="AS42" s="111"/>
      <c r="AT42" s="113"/>
      <c r="AU42" s="110" t="s">
        <v>10</v>
      </c>
      <c r="AV42" s="111"/>
      <c r="AW42" s="113"/>
      <c r="AX42" s="110" t="s">
        <v>24</v>
      </c>
      <c r="AY42" s="111"/>
      <c r="AZ42" s="112"/>
    </row>
    <row r="43" spans="1:52" s="13" customFormat="1" ht="30.75" customHeight="1">
      <c r="A43" s="15">
        <v>10</v>
      </c>
      <c r="B43" s="124">
        <v>0.54166666666666663</v>
      </c>
      <c r="C43" s="125"/>
      <c r="D43" s="125"/>
      <c r="E43" s="125" t="s">
        <v>100</v>
      </c>
      <c r="F43" s="117"/>
      <c r="G43" s="119" t="s">
        <v>18</v>
      </c>
      <c r="H43" s="111"/>
      <c r="I43" s="111"/>
      <c r="J43" s="113"/>
      <c r="K43" s="125" t="s">
        <v>7</v>
      </c>
      <c r="L43" s="125"/>
      <c r="M43" s="110" t="s">
        <v>16</v>
      </c>
      <c r="N43" s="111"/>
      <c r="O43" s="111"/>
      <c r="P43" s="112"/>
      <c r="Q43" s="111" t="s">
        <v>92</v>
      </c>
      <c r="R43" s="111"/>
      <c r="S43" s="113"/>
      <c r="T43" s="110" t="s">
        <v>93</v>
      </c>
      <c r="U43" s="111"/>
      <c r="V43" s="113"/>
      <c r="W43" s="110" t="s">
        <v>29</v>
      </c>
      <c r="X43" s="111"/>
      <c r="Y43" s="112"/>
      <c r="AB43" s="15">
        <v>10</v>
      </c>
      <c r="AC43" s="124">
        <v>0.54166666666666663</v>
      </c>
      <c r="AD43" s="125"/>
      <c r="AE43" s="125"/>
      <c r="AF43" s="117" t="s">
        <v>103</v>
      </c>
      <c r="AG43" s="118"/>
      <c r="AH43" s="119" t="s">
        <v>22</v>
      </c>
      <c r="AI43" s="111"/>
      <c r="AJ43" s="111"/>
      <c r="AK43" s="113"/>
      <c r="AL43" s="117" t="s">
        <v>7</v>
      </c>
      <c r="AM43" s="120"/>
      <c r="AN43" s="110" t="s">
        <v>20</v>
      </c>
      <c r="AO43" s="111"/>
      <c r="AP43" s="111"/>
      <c r="AQ43" s="112"/>
      <c r="AR43" s="111" t="s">
        <v>31</v>
      </c>
      <c r="AS43" s="111"/>
      <c r="AT43" s="113"/>
      <c r="AU43" s="110" t="s">
        <v>35</v>
      </c>
      <c r="AV43" s="111"/>
      <c r="AW43" s="113"/>
      <c r="AX43" s="110" t="s">
        <v>17</v>
      </c>
      <c r="AY43" s="111"/>
      <c r="AZ43" s="112"/>
    </row>
    <row r="44" spans="1:52" s="13" customFormat="1" ht="30.75" customHeight="1">
      <c r="A44" s="15">
        <v>11</v>
      </c>
      <c r="B44" s="126">
        <v>0.5625</v>
      </c>
      <c r="C44" s="127"/>
      <c r="D44" s="127"/>
      <c r="E44" s="117" t="s">
        <v>99</v>
      </c>
      <c r="F44" s="118"/>
      <c r="G44" s="119" t="s">
        <v>12</v>
      </c>
      <c r="H44" s="111"/>
      <c r="I44" s="111"/>
      <c r="J44" s="113"/>
      <c r="K44" s="125" t="s">
        <v>7</v>
      </c>
      <c r="L44" s="125"/>
      <c r="M44" s="110" t="s">
        <v>94</v>
      </c>
      <c r="N44" s="111"/>
      <c r="O44" s="111"/>
      <c r="P44" s="112"/>
      <c r="Q44" s="111" t="s">
        <v>18</v>
      </c>
      <c r="R44" s="111"/>
      <c r="S44" s="113"/>
      <c r="T44" s="110" t="s">
        <v>16</v>
      </c>
      <c r="U44" s="111"/>
      <c r="V44" s="113"/>
      <c r="W44" s="110" t="s">
        <v>93</v>
      </c>
      <c r="X44" s="111"/>
      <c r="Y44" s="112"/>
      <c r="AB44" s="15">
        <v>11</v>
      </c>
      <c r="AC44" s="126">
        <v>0.5625</v>
      </c>
      <c r="AD44" s="127"/>
      <c r="AE44" s="127"/>
      <c r="AF44" s="117" t="s">
        <v>8</v>
      </c>
      <c r="AG44" s="118"/>
      <c r="AH44" s="119" t="s">
        <v>24</v>
      </c>
      <c r="AI44" s="111"/>
      <c r="AJ44" s="111"/>
      <c r="AK44" s="113"/>
      <c r="AL44" s="117" t="s">
        <v>7</v>
      </c>
      <c r="AM44" s="120"/>
      <c r="AN44" s="110" t="s">
        <v>25</v>
      </c>
      <c r="AO44" s="111"/>
      <c r="AP44" s="111"/>
      <c r="AQ44" s="112"/>
      <c r="AR44" s="111" t="s">
        <v>22</v>
      </c>
      <c r="AS44" s="111"/>
      <c r="AT44" s="113"/>
      <c r="AU44" s="110" t="s">
        <v>20</v>
      </c>
      <c r="AV44" s="111"/>
      <c r="AW44" s="113"/>
      <c r="AX44" s="110" t="s">
        <v>35</v>
      </c>
      <c r="AY44" s="111"/>
      <c r="AZ44" s="112"/>
    </row>
    <row r="45" spans="1:52" s="13" customFormat="1" ht="30.75" customHeight="1">
      <c r="A45" s="15">
        <v>12</v>
      </c>
      <c r="B45" s="124">
        <v>0.58333333333333337</v>
      </c>
      <c r="C45" s="125"/>
      <c r="D45" s="125"/>
      <c r="E45" s="117" t="s">
        <v>99</v>
      </c>
      <c r="F45" s="118"/>
      <c r="G45" s="119" t="s">
        <v>92</v>
      </c>
      <c r="H45" s="111"/>
      <c r="I45" s="111"/>
      <c r="J45" s="113"/>
      <c r="K45" s="125" t="s">
        <v>7</v>
      </c>
      <c r="L45" s="125"/>
      <c r="M45" s="110" t="s">
        <v>29</v>
      </c>
      <c r="N45" s="111"/>
      <c r="O45" s="111"/>
      <c r="P45" s="112"/>
      <c r="Q45" s="111" t="s">
        <v>16</v>
      </c>
      <c r="R45" s="111"/>
      <c r="S45" s="113"/>
      <c r="T45" s="110" t="s">
        <v>36</v>
      </c>
      <c r="U45" s="111"/>
      <c r="V45" s="113"/>
      <c r="W45" s="110" t="s">
        <v>94</v>
      </c>
      <c r="X45" s="111"/>
      <c r="Y45" s="112"/>
      <c r="AB45" s="15">
        <v>12</v>
      </c>
      <c r="AC45" s="124">
        <v>0.58333333333333337</v>
      </c>
      <c r="AD45" s="125"/>
      <c r="AE45" s="125"/>
      <c r="AF45" s="117" t="s">
        <v>8</v>
      </c>
      <c r="AG45" s="118"/>
      <c r="AH45" s="119" t="s">
        <v>31</v>
      </c>
      <c r="AI45" s="111"/>
      <c r="AJ45" s="111"/>
      <c r="AK45" s="113"/>
      <c r="AL45" s="117" t="s">
        <v>7</v>
      </c>
      <c r="AM45" s="120"/>
      <c r="AN45" s="110" t="s">
        <v>17</v>
      </c>
      <c r="AO45" s="111"/>
      <c r="AP45" s="111"/>
      <c r="AQ45" s="112"/>
      <c r="AR45" s="111" t="s">
        <v>20</v>
      </c>
      <c r="AS45" s="111"/>
      <c r="AT45" s="113"/>
      <c r="AU45" s="110" t="s">
        <v>10</v>
      </c>
      <c r="AV45" s="111"/>
      <c r="AW45" s="113"/>
      <c r="AX45" s="110" t="s">
        <v>25</v>
      </c>
      <c r="AY45" s="111"/>
      <c r="AZ45" s="112"/>
    </row>
    <row r="46" spans="1:52" s="13" customFormat="1" ht="30.75" customHeight="1">
      <c r="A46" s="15">
        <v>13</v>
      </c>
      <c r="B46" s="134">
        <v>0.60416666666666663</v>
      </c>
      <c r="C46" s="134"/>
      <c r="D46" s="134"/>
      <c r="E46" s="125" t="s">
        <v>100</v>
      </c>
      <c r="F46" s="117"/>
      <c r="G46" s="119" t="s">
        <v>32</v>
      </c>
      <c r="H46" s="111"/>
      <c r="I46" s="111"/>
      <c r="J46" s="113"/>
      <c r="K46" s="125" t="s">
        <v>7</v>
      </c>
      <c r="L46" s="125"/>
      <c r="M46" s="110" t="s">
        <v>18</v>
      </c>
      <c r="N46" s="111"/>
      <c r="O46" s="111"/>
      <c r="P46" s="112"/>
      <c r="Q46" s="111" t="s">
        <v>12</v>
      </c>
      <c r="R46" s="111"/>
      <c r="S46" s="113"/>
      <c r="T46" s="110" t="s">
        <v>92</v>
      </c>
      <c r="U46" s="111"/>
      <c r="V46" s="113"/>
      <c r="W46" s="110" t="s">
        <v>29</v>
      </c>
      <c r="X46" s="111"/>
      <c r="Y46" s="112"/>
      <c r="AB46" s="15">
        <v>13</v>
      </c>
      <c r="AC46" s="134">
        <v>0.60416666666666663</v>
      </c>
      <c r="AD46" s="134"/>
      <c r="AE46" s="134"/>
      <c r="AF46" s="117" t="s">
        <v>103</v>
      </c>
      <c r="AG46" s="118"/>
      <c r="AH46" s="119" t="s">
        <v>14</v>
      </c>
      <c r="AI46" s="111"/>
      <c r="AJ46" s="111"/>
      <c r="AK46" s="113"/>
      <c r="AL46" s="117" t="s">
        <v>7</v>
      </c>
      <c r="AM46" s="120"/>
      <c r="AN46" s="110" t="s">
        <v>22</v>
      </c>
      <c r="AO46" s="111"/>
      <c r="AP46" s="111"/>
      <c r="AQ46" s="112"/>
      <c r="AR46" s="111" t="s">
        <v>24</v>
      </c>
      <c r="AS46" s="111"/>
      <c r="AT46" s="113"/>
      <c r="AU46" s="110" t="s">
        <v>31</v>
      </c>
      <c r="AV46" s="111"/>
      <c r="AW46" s="113"/>
      <c r="AX46" s="110" t="s">
        <v>17</v>
      </c>
      <c r="AY46" s="111"/>
      <c r="AZ46" s="112"/>
    </row>
    <row r="47" spans="1:52" s="13" customFormat="1" ht="30.75" customHeight="1">
      <c r="A47" s="15">
        <v>14</v>
      </c>
      <c r="B47" s="124">
        <v>0.625</v>
      </c>
      <c r="C47" s="124"/>
      <c r="D47" s="124"/>
      <c r="E47" s="117" t="s">
        <v>99</v>
      </c>
      <c r="F47" s="118"/>
      <c r="G47" s="119" t="s">
        <v>93</v>
      </c>
      <c r="H47" s="111"/>
      <c r="I47" s="111"/>
      <c r="J47" s="113"/>
      <c r="K47" s="125" t="s">
        <v>7</v>
      </c>
      <c r="L47" s="125"/>
      <c r="M47" s="110" t="s">
        <v>94</v>
      </c>
      <c r="N47" s="111"/>
      <c r="O47" s="111"/>
      <c r="P47" s="112"/>
      <c r="Q47" s="111" t="s">
        <v>32</v>
      </c>
      <c r="R47" s="111"/>
      <c r="S47" s="113"/>
      <c r="T47" s="110" t="s">
        <v>18</v>
      </c>
      <c r="U47" s="111"/>
      <c r="V47" s="113"/>
      <c r="W47" s="110" t="s">
        <v>12</v>
      </c>
      <c r="X47" s="111"/>
      <c r="Y47" s="112"/>
      <c r="AB47" s="15">
        <v>14</v>
      </c>
      <c r="AC47" s="124">
        <v>0.625</v>
      </c>
      <c r="AD47" s="124"/>
      <c r="AE47" s="124"/>
      <c r="AF47" s="117" t="s">
        <v>8</v>
      </c>
      <c r="AG47" s="118"/>
      <c r="AH47" s="119" t="s">
        <v>35</v>
      </c>
      <c r="AI47" s="111"/>
      <c r="AJ47" s="111"/>
      <c r="AK47" s="113"/>
      <c r="AL47" s="117" t="s">
        <v>7</v>
      </c>
      <c r="AM47" s="120"/>
      <c r="AN47" s="110" t="s">
        <v>25</v>
      </c>
      <c r="AO47" s="111"/>
      <c r="AP47" s="111"/>
      <c r="AQ47" s="112"/>
      <c r="AR47" s="111" t="s">
        <v>14</v>
      </c>
      <c r="AS47" s="111"/>
      <c r="AT47" s="113"/>
      <c r="AU47" s="110" t="s">
        <v>22</v>
      </c>
      <c r="AV47" s="111"/>
      <c r="AW47" s="113"/>
      <c r="AX47" s="110" t="s">
        <v>24</v>
      </c>
      <c r="AY47" s="111"/>
      <c r="AZ47" s="112"/>
    </row>
    <row r="48" spans="1:52" s="13" customFormat="1" ht="30.75" customHeight="1">
      <c r="A48" s="15">
        <v>15</v>
      </c>
      <c r="B48" s="124">
        <v>0.64583333333333337</v>
      </c>
      <c r="C48" s="124"/>
      <c r="D48" s="124"/>
      <c r="E48" s="125" t="s">
        <v>100</v>
      </c>
      <c r="F48" s="117"/>
      <c r="G48" s="119" t="s">
        <v>36</v>
      </c>
      <c r="H48" s="111"/>
      <c r="I48" s="111"/>
      <c r="J48" s="113"/>
      <c r="K48" s="125" t="s">
        <v>7</v>
      </c>
      <c r="L48" s="125"/>
      <c r="M48" s="110" t="s">
        <v>16</v>
      </c>
      <c r="N48" s="111"/>
      <c r="O48" s="111"/>
      <c r="P48" s="112"/>
      <c r="Q48" s="111" t="s">
        <v>94</v>
      </c>
      <c r="R48" s="111"/>
      <c r="S48" s="113"/>
      <c r="T48" s="110" t="s">
        <v>29</v>
      </c>
      <c r="U48" s="111"/>
      <c r="V48" s="113"/>
      <c r="W48" s="110" t="s">
        <v>93</v>
      </c>
      <c r="X48" s="111"/>
      <c r="Y48" s="112"/>
      <c r="AB48" s="15">
        <v>15</v>
      </c>
      <c r="AC48" s="124">
        <v>0.64583333333333337</v>
      </c>
      <c r="AD48" s="124"/>
      <c r="AE48" s="124"/>
      <c r="AF48" s="117" t="s">
        <v>103</v>
      </c>
      <c r="AG48" s="118"/>
      <c r="AH48" s="119" t="s">
        <v>10</v>
      </c>
      <c r="AI48" s="111"/>
      <c r="AJ48" s="111"/>
      <c r="AK48" s="113"/>
      <c r="AL48" s="117" t="s">
        <v>7</v>
      </c>
      <c r="AM48" s="120"/>
      <c r="AN48" s="110" t="s">
        <v>20</v>
      </c>
      <c r="AO48" s="111"/>
      <c r="AP48" s="111"/>
      <c r="AQ48" s="112"/>
      <c r="AR48" s="111" t="s">
        <v>25</v>
      </c>
      <c r="AS48" s="111"/>
      <c r="AT48" s="113"/>
      <c r="AU48" s="110" t="s">
        <v>17</v>
      </c>
      <c r="AV48" s="111"/>
      <c r="AW48" s="113"/>
      <c r="AX48" s="110" t="s">
        <v>35</v>
      </c>
      <c r="AY48" s="111"/>
      <c r="AZ48" s="112"/>
    </row>
    <row r="49" spans="1:52" s="13" customFormat="1" ht="30.75" customHeight="1" thickBot="1">
      <c r="A49" s="42">
        <v>16</v>
      </c>
      <c r="B49" s="146">
        <v>0.66666666666666663</v>
      </c>
      <c r="C49" s="146"/>
      <c r="D49" s="146"/>
      <c r="E49" s="141" t="s">
        <v>99</v>
      </c>
      <c r="F49" s="142"/>
      <c r="G49" s="147" t="s">
        <v>92</v>
      </c>
      <c r="H49" s="142"/>
      <c r="I49" s="142"/>
      <c r="J49" s="143"/>
      <c r="K49" s="150" t="s">
        <v>7</v>
      </c>
      <c r="L49" s="150"/>
      <c r="M49" s="141" t="s">
        <v>12</v>
      </c>
      <c r="N49" s="142"/>
      <c r="O49" s="142"/>
      <c r="P49" s="144"/>
      <c r="Q49" s="142" t="s">
        <v>36</v>
      </c>
      <c r="R49" s="142"/>
      <c r="S49" s="143"/>
      <c r="T49" s="141" t="s">
        <v>32</v>
      </c>
      <c r="U49" s="142"/>
      <c r="V49" s="143"/>
      <c r="W49" s="141" t="s">
        <v>18</v>
      </c>
      <c r="X49" s="142"/>
      <c r="Y49" s="144"/>
      <c r="AB49" s="42">
        <v>16</v>
      </c>
      <c r="AC49" s="146">
        <v>0.66666666666666663</v>
      </c>
      <c r="AD49" s="146"/>
      <c r="AE49" s="146"/>
      <c r="AF49" s="141" t="s">
        <v>8</v>
      </c>
      <c r="AG49" s="142"/>
      <c r="AH49" s="147" t="s">
        <v>31</v>
      </c>
      <c r="AI49" s="142"/>
      <c r="AJ49" s="142"/>
      <c r="AK49" s="143"/>
      <c r="AL49" s="141" t="s">
        <v>7</v>
      </c>
      <c r="AM49" s="143"/>
      <c r="AN49" s="141" t="s">
        <v>24</v>
      </c>
      <c r="AO49" s="142"/>
      <c r="AP49" s="142"/>
      <c r="AQ49" s="144"/>
      <c r="AR49" s="142" t="s">
        <v>10</v>
      </c>
      <c r="AS49" s="142"/>
      <c r="AT49" s="143"/>
      <c r="AU49" s="141" t="s">
        <v>14</v>
      </c>
      <c r="AV49" s="142"/>
      <c r="AW49" s="143"/>
      <c r="AX49" s="141" t="s">
        <v>22</v>
      </c>
      <c r="AY49" s="142"/>
      <c r="AZ49" s="144"/>
    </row>
    <row r="51" spans="1:52" ht="30.75" customHeight="1">
      <c r="A51" s="153" t="s">
        <v>108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</row>
    <row r="52" spans="1:52" ht="30.75" customHeight="1">
      <c r="A52" s="153" t="s">
        <v>105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</row>
    <row r="53" spans="1:52" ht="30.75" customHeight="1">
      <c r="A53" s="151" t="s">
        <v>106</v>
      </c>
      <c r="B53" s="151"/>
      <c r="C53" s="151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</row>
    <row r="54" spans="1:52" ht="30.75" customHeight="1">
      <c r="A54" s="152" t="s">
        <v>107</v>
      </c>
      <c r="B54" s="151"/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</row>
    <row r="55" spans="1:52">
      <c r="A55" s="151"/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</row>
  </sheetData>
  <mergeCells count="566">
    <mergeCell ref="A53:AZ53"/>
    <mergeCell ref="A54:AZ55"/>
    <mergeCell ref="AN49:AQ49"/>
    <mergeCell ref="AR49:AT49"/>
    <mergeCell ref="AU49:AW49"/>
    <mergeCell ref="AX49:AZ49"/>
    <mergeCell ref="A51:AZ51"/>
    <mergeCell ref="A52:AZ52"/>
    <mergeCell ref="T49:V49"/>
    <mergeCell ref="W49:Y49"/>
    <mergeCell ref="AC49:AE49"/>
    <mergeCell ref="AF49:AG49"/>
    <mergeCell ref="AH49:AK49"/>
    <mergeCell ref="AL49:AM49"/>
    <mergeCell ref="B49:D49"/>
    <mergeCell ref="E49:F49"/>
    <mergeCell ref="G49:J49"/>
    <mergeCell ref="K49:L49"/>
    <mergeCell ref="M49:P49"/>
    <mergeCell ref="Q49:S49"/>
    <mergeCell ref="T48:V48"/>
    <mergeCell ref="W48:Y48"/>
    <mergeCell ref="AC48:AE48"/>
    <mergeCell ref="AN47:AQ47"/>
    <mergeCell ref="AR47:AT47"/>
    <mergeCell ref="AU47:AW47"/>
    <mergeCell ref="AX47:AZ47"/>
    <mergeCell ref="B48:D48"/>
    <mergeCell ref="E48:F48"/>
    <mergeCell ref="G48:J48"/>
    <mergeCell ref="K48:L48"/>
    <mergeCell ref="M48:P48"/>
    <mergeCell ref="Q48:S48"/>
    <mergeCell ref="T47:V47"/>
    <mergeCell ref="W47:Y47"/>
    <mergeCell ref="AC47:AE47"/>
    <mergeCell ref="AF47:AG47"/>
    <mergeCell ref="AH47:AK47"/>
    <mergeCell ref="AL47:AM47"/>
    <mergeCell ref="AN48:AQ48"/>
    <mergeCell ref="AR48:AT48"/>
    <mergeCell ref="AU48:AW48"/>
    <mergeCell ref="AX48:AZ48"/>
    <mergeCell ref="AF48:AG48"/>
    <mergeCell ref="AH48:AK48"/>
    <mergeCell ref="AL48:AM48"/>
    <mergeCell ref="B47:D47"/>
    <mergeCell ref="E47:F47"/>
    <mergeCell ref="G47:J47"/>
    <mergeCell ref="K47:L47"/>
    <mergeCell ref="M47:P47"/>
    <mergeCell ref="Q47:S47"/>
    <mergeCell ref="T46:V46"/>
    <mergeCell ref="W46:Y46"/>
    <mergeCell ref="AC46:AE46"/>
    <mergeCell ref="AN45:AQ45"/>
    <mergeCell ref="AR45:AT45"/>
    <mergeCell ref="AU45:AW45"/>
    <mergeCell ref="AX45:AZ45"/>
    <mergeCell ref="B46:D46"/>
    <mergeCell ref="E46:F46"/>
    <mergeCell ref="G46:J46"/>
    <mergeCell ref="K46:L46"/>
    <mergeCell ref="M46:P46"/>
    <mergeCell ref="Q46:S46"/>
    <mergeCell ref="T45:V45"/>
    <mergeCell ref="W45:Y45"/>
    <mergeCell ref="AC45:AE45"/>
    <mergeCell ref="AF45:AG45"/>
    <mergeCell ref="AH45:AK45"/>
    <mergeCell ref="AL45:AM45"/>
    <mergeCell ref="AN46:AQ46"/>
    <mergeCell ref="AR46:AT46"/>
    <mergeCell ref="AU46:AW46"/>
    <mergeCell ref="AX46:AZ46"/>
    <mergeCell ref="AF46:AG46"/>
    <mergeCell ref="AH46:AK46"/>
    <mergeCell ref="AL46:AM46"/>
    <mergeCell ref="B45:D45"/>
    <mergeCell ref="E45:F45"/>
    <mergeCell ref="G45:J45"/>
    <mergeCell ref="K45:L45"/>
    <mergeCell ref="M45:P45"/>
    <mergeCell ref="Q45:S45"/>
    <mergeCell ref="T44:V44"/>
    <mergeCell ref="W44:Y44"/>
    <mergeCell ref="AC44:AE44"/>
    <mergeCell ref="AN43:AQ43"/>
    <mergeCell ref="AR43:AT43"/>
    <mergeCell ref="AU43:AW43"/>
    <mergeCell ref="AX43:AZ43"/>
    <mergeCell ref="B44:D44"/>
    <mergeCell ref="E44:F44"/>
    <mergeCell ref="G44:J44"/>
    <mergeCell ref="K44:L44"/>
    <mergeCell ref="M44:P44"/>
    <mergeCell ref="Q44:S44"/>
    <mergeCell ref="T43:V43"/>
    <mergeCell ref="W43:Y43"/>
    <mergeCell ref="AC43:AE43"/>
    <mergeCell ref="AF43:AG43"/>
    <mergeCell ref="AH43:AK43"/>
    <mergeCell ref="AL43:AM43"/>
    <mergeCell ref="AN44:AQ44"/>
    <mergeCell ref="AR44:AT44"/>
    <mergeCell ref="AU44:AW44"/>
    <mergeCell ref="AX44:AZ44"/>
    <mergeCell ref="AF44:AG44"/>
    <mergeCell ref="AH44:AK44"/>
    <mergeCell ref="AL44:AM44"/>
    <mergeCell ref="B43:D43"/>
    <mergeCell ref="E43:F43"/>
    <mergeCell ref="G43:J43"/>
    <mergeCell ref="K43:L43"/>
    <mergeCell ref="M43:P43"/>
    <mergeCell ref="Q43:S43"/>
    <mergeCell ref="T42:V42"/>
    <mergeCell ref="W42:Y42"/>
    <mergeCell ref="AC42:AE42"/>
    <mergeCell ref="AN41:AQ41"/>
    <mergeCell ref="AR41:AT41"/>
    <mergeCell ref="AU41:AW41"/>
    <mergeCell ref="AX41:AZ41"/>
    <mergeCell ref="B42:D42"/>
    <mergeCell ref="E42:F42"/>
    <mergeCell ref="G42:J42"/>
    <mergeCell ref="K42:L42"/>
    <mergeCell ref="M42:P42"/>
    <mergeCell ref="Q42:S42"/>
    <mergeCell ref="T41:V41"/>
    <mergeCell ref="W41:Y41"/>
    <mergeCell ref="AC41:AE41"/>
    <mergeCell ref="AF41:AG41"/>
    <mergeCell ref="AH41:AK41"/>
    <mergeCell ref="AL41:AM41"/>
    <mergeCell ref="AN42:AQ42"/>
    <mergeCell ref="AR42:AT42"/>
    <mergeCell ref="AU42:AW42"/>
    <mergeCell ref="AX42:AZ42"/>
    <mergeCell ref="AF42:AG42"/>
    <mergeCell ref="AH42:AK42"/>
    <mergeCell ref="AL42:AM42"/>
    <mergeCell ref="B41:D41"/>
    <mergeCell ref="E41:F41"/>
    <mergeCell ref="G41:J41"/>
    <mergeCell ref="K41:L41"/>
    <mergeCell ref="M41:P41"/>
    <mergeCell ref="Q41:S41"/>
    <mergeCell ref="T40:V40"/>
    <mergeCell ref="W40:Y40"/>
    <mergeCell ref="AC40:AE40"/>
    <mergeCell ref="AN39:AQ39"/>
    <mergeCell ref="AR39:AT39"/>
    <mergeCell ref="AU39:AW39"/>
    <mergeCell ref="AX39:AZ39"/>
    <mergeCell ref="B40:D40"/>
    <mergeCell ref="E40:F40"/>
    <mergeCell ref="G40:J40"/>
    <mergeCell ref="K40:L40"/>
    <mergeCell ref="M40:P40"/>
    <mergeCell ref="Q40:S40"/>
    <mergeCell ref="T39:V39"/>
    <mergeCell ref="W39:Y39"/>
    <mergeCell ref="AC39:AE39"/>
    <mergeCell ref="AF39:AG39"/>
    <mergeCell ref="AH39:AK39"/>
    <mergeCell ref="AL39:AM39"/>
    <mergeCell ref="AN40:AQ40"/>
    <mergeCell ref="AR40:AT40"/>
    <mergeCell ref="AU40:AW40"/>
    <mergeCell ref="AX40:AZ40"/>
    <mergeCell ref="AF40:AG40"/>
    <mergeCell ref="AH40:AK40"/>
    <mergeCell ref="AL40:AM40"/>
    <mergeCell ref="B39:D39"/>
    <mergeCell ref="E39:F39"/>
    <mergeCell ref="G39:J39"/>
    <mergeCell ref="K39:L39"/>
    <mergeCell ref="M39:P39"/>
    <mergeCell ref="Q39:S39"/>
    <mergeCell ref="T38:V38"/>
    <mergeCell ref="W38:Y38"/>
    <mergeCell ref="AC38:AE38"/>
    <mergeCell ref="AN37:AQ37"/>
    <mergeCell ref="AR37:AT37"/>
    <mergeCell ref="AU37:AW37"/>
    <mergeCell ref="AX37:AZ37"/>
    <mergeCell ref="B38:D38"/>
    <mergeCell ref="E38:F38"/>
    <mergeCell ref="G38:J38"/>
    <mergeCell ref="K38:L38"/>
    <mergeCell ref="M38:P38"/>
    <mergeCell ref="Q38:S38"/>
    <mergeCell ref="T37:V37"/>
    <mergeCell ref="W37:Y37"/>
    <mergeCell ref="AC37:AE37"/>
    <mergeCell ref="AF37:AG37"/>
    <mergeCell ref="AH37:AK37"/>
    <mergeCell ref="AL37:AM37"/>
    <mergeCell ref="AN38:AQ38"/>
    <mergeCell ref="AR38:AT38"/>
    <mergeCell ref="AU38:AW38"/>
    <mergeCell ref="AX38:AZ38"/>
    <mergeCell ref="AF38:AG38"/>
    <mergeCell ref="AH38:AK38"/>
    <mergeCell ref="AL38:AM38"/>
    <mergeCell ref="B37:D37"/>
    <mergeCell ref="E37:F37"/>
    <mergeCell ref="G37:J37"/>
    <mergeCell ref="K37:L37"/>
    <mergeCell ref="M37:P37"/>
    <mergeCell ref="Q37:S37"/>
    <mergeCell ref="T36:V36"/>
    <mergeCell ref="W36:Y36"/>
    <mergeCell ref="AC36:AE36"/>
    <mergeCell ref="AU35:AW35"/>
    <mergeCell ref="AX35:AZ35"/>
    <mergeCell ref="B36:D36"/>
    <mergeCell ref="E36:F36"/>
    <mergeCell ref="G36:J36"/>
    <mergeCell ref="K36:L36"/>
    <mergeCell ref="M36:P36"/>
    <mergeCell ref="Q36:S36"/>
    <mergeCell ref="T35:V35"/>
    <mergeCell ref="W35:Y35"/>
    <mergeCell ref="AC35:AE35"/>
    <mergeCell ref="AF35:AG35"/>
    <mergeCell ref="AH35:AK35"/>
    <mergeCell ref="AL35:AM35"/>
    <mergeCell ref="AN36:AQ36"/>
    <mergeCell ref="AR36:AT36"/>
    <mergeCell ref="AU36:AW36"/>
    <mergeCell ref="AX36:AZ36"/>
    <mergeCell ref="AF36:AG36"/>
    <mergeCell ref="AH36:AK36"/>
    <mergeCell ref="AL36:AM36"/>
    <mergeCell ref="AN34:AQ34"/>
    <mergeCell ref="AR34:AT34"/>
    <mergeCell ref="AU34:AW34"/>
    <mergeCell ref="AX34:AZ34"/>
    <mergeCell ref="B35:D35"/>
    <mergeCell ref="E35:F35"/>
    <mergeCell ref="G35:J35"/>
    <mergeCell ref="K35:L35"/>
    <mergeCell ref="M35:P35"/>
    <mergeCell ref="Q35:S35"/>
    <mergeCell ref="T34:V34"/>
    <mergeCell ref="W34:Y34"/>
    <mergeCell ref="AC34:AE34"/>
    <mergeCell ref="AF34:AG34"/>
    <mergeCell ref="AH34:AK34"/>
    <mergeCell ref="AL34:AM34"/>
    <mergeCell ref="B34:D34"/>
    <mergeCell ref="E34:F34"/>
    <mergeCell ref="G34:J34"/>
    <mergeCell ref="K34:L34"/>
    <mergeCell ref="M34:P34"/>
    <mergeCell ref="Q34:S34"/>
    <mergeCell ref="AN35:AQ35"/>
    <mergeCell ref="AR35:AT35"/>
    <mergeCell ref="AF33:AG33"/>
    <mergeCell ref="AH33:AQ33"/>
    <mergeCell ref="AR33:AT33"/>
    <mergeCell ref="AU33:AW33"/>
    <mergeCell ref="AX33:AZ33"/>
    <mergeCell ref="T30:V30"/>
    <mergeCell ref="W30:Y30"/>
    <mergeCell ref="A32:Y32"/>
    <mergeCell ref="AB32:AZ32"/>
    <mergeCell ref="B33:D33"/>
    <mergeCell ref="E33:F33"/>
    <mergeCell ref="G33:P33"/>
    <mergeCell ref="Q33:S33"/>
    <mergeCell ref="T33:V33"/>
    <mergeCell ref="W33:Y33"/>
    <mergeCell ref="B30:D30"/>
    <mergeCell ref="E30:F30"/>
    <mergeCell ref="G30:J30"/>
    <mergeCell ref="K30:L30"/>
    <mergeCell ref="M30:P30"/>
    <mergeCell ref="Q30:S30"/>
    <mergeCell ref="B29:D29"/>
    <mergeCell ref="E29:F29"/>
    <mergeCell ref="G29:J29"/>
    <mergeCell ref="K29:L29"/>
    <mergeCell ref="M29:P29"/>
    <mergeCell ref="Q29:S29"/>
    <mergeCell ref="T29:V29"/>
    <mergeCell ref="W29:Y29"/>
    <mergeCell ref="AC33:AE33"/>
    <mergeCell ref="AN27:AQ27"/>
    <mergeCell ref="AR27:AT27"/>
    <mergeCell ref="AU27:AW27"/>
    <mergeCell ref="AX27:AZ27"/>
    <mergeCell ref="B28:D28"/>
    <mergeCell ref="E28:F28"/>
    <mergeCell ref="G28:J28"/>
    <mergeCell ref="K28:L28"/>
    <mergeCell ref="M28:P28"/>
    <mergeCell ref="Q28:S28"/>
    <mergeCell ref="T27:V27"/>
    <mergeCell ref="W27:Y27"/>
    <mergeCell ref="AC27:AE27"/>
    <mergeCell ref="AF27:AG27"/>
    <mergeCell ref="AH27:AK27"/>
    <mergeCell ref="AL27:AM27"/>
    <mergeCell ref="T28:V28"/>
    <mergeCell ref="W28:Y28"/>
    <mergeCell ref="B27:D27"/>
    <mergeCell ref="E27:F27"/>
    <mergeCell ref="G27:J27"/>
    <mergeCell ref="K27:L27"/>
    <mergeCell ref="M27:P27"/>
    <mergeCell ref="Q27:S27"/>
    <mergeCell ref="T26:V26"/>
    <mergeCell ref="W26:Y26"/>
    <mergeCell ref="AC26:AE26"/>
    <mergeCell ref="AN25:AQ25"/>
    <mergeCell ref="AR25:AT25"/>
    <mergeCell ref="AU25:AW25"/>
    <mergeCell ref="AX25:AZ25"/>
    <mergeCell ref="B26:D26"/>
    <mergeCell ref="E26:F26"/>
    <mergeCell ref="G26:J26"/>
    <mergeCell ref="K26:L26"/>
    <mergeCell ref="M26:P26"/>
    <mergeCell ref="Q26:S26"/>
    <mergeCell ref="T25:V25"/>
    <mergeCell ref="W25:Y25"/>
    <mergeCell ref="AC25:AE25"/>
    <mergeCell ref="AF25:AG25"/>
    <mergeCell ref="AH25:AK25"/>
    <mergeCell ref="AL25:AM25"/>
    <mergeCell ref="AN26:AQ26"/>
    <mergeCell ref="AR26:AT26"/>
    <mergeCell ref="AU26:AW26"/>
    <mergeCell ref="AX26:AZ26"/>
    <mergeCell ref="AF26:AG26"/>
    <mergeCell ref="AH26:AK26"/>
    <mergeCell ref="AL26:AM26"/>
    <mergeCell ref="B25:D25"/>
    <mergeCell ref="E25:F25"/>
    <mergeCell ref="G25:J25"/>
    <mergeCell ref="K25:L25"/>
    <mergeCell ref="M25:P25"/>
    <mergeCell ref="Q25:S25"/>
    <mergeCell ref="T24:V24"/>
    <mergeCell ref="W24:Y24"/>
    <mergeCell ref="AC24:AE24"/>
    <mergeCell ref="AN23:AQ23"/>
    <mergeCell ref="AR23:AT23"/>
    <mergeCell ref="AU23:AW23"/>
    <mergeCell ref="AX23:AZ23"/>
    <mergeCell ref="B24:D24"/>
    <mergeCell ref="E24:F24"/>
    <mergeCell ref="G24:J24"/>
    <mergeCell ref="K24:L24"/>
    <mergeCell ref="M24:P24"/>
    <mergeCell ref="Q24:S24"/>
    <mergeCell ref="T23:V23"/>
    <mergeCell ref="W23:Y23"/>
    <mergeCell ref="AC23:AE23"/>
    <mergeCell ref="AF23:AG23"/>
    <mergeCell ref="AH23:AK23"/>
    <mergeCell ref="AL23:AM23"/>
    <mergeCell ref="AN24:AQ24"/>
    <mergeCell ref="AR24:AT24"/>
    <mergeCell ref="AU24:AW24"/>
    <mergeCell ref="AX24:AZ24"/>
    <mergeCell ref="AF24:AG24"/>
    <mergeCell ref="AH24:AK24"/>
    <mergeCell ref="AL24:AM24"/>
    <mergeCell ref="B23:D23"/>
    <mergeCell ref="E23:F23"/>
    <mergeCell ref="G23:J23"/>
    <mergeCell ref="K23:L23"/>
    <mergeCell ref="M23:P23"/>
    <mergeCell ref="Q23:S23"/>
    <mergeCell ref="T22:V22"/>
    <mergeCell ref="W22:Y22"/>
    <mergeCell ref="AC22:AE22"/>
    <mergeCell ref="AN21:AQ21"/>
    <mergeCell ref="AR21:AT21"/>
    <mergeCell ref="AU21:AW21"/>
    <mergeCell ref="AX21:AZ21"/>
    <mergeCell ref="B22:D22"/>
    <mergeCell ref="E22:F22"/>
    <mergeCell ref="G22:J22"/>
    <mergeCell ref="K22:L22"/>
    <mergeCell ref="M22:P22"/>
    <mergeCell ref="Q22:S22"/>
    <mergeCell ref="T21:V21"/>
    <mergeCell ref="W21:Y21"/>
    <mergeCell ref="AC21:AE21"/>
    <mergeCell ref="AF21:AG21"/>
    <mergeCell ref="AH21:AK21"/>
    <mergeCell ref="AL21:AM21"/>
    <mergeCell ref="AN22:AQ22"/>
    <mergeCell ref="AR22:AT22"/>
    <mergeCell ref="AU22:AW22"/>
    <mergeCell ref="AX22:AZ22"/>
    <mergeCell ref="AF22:AG22"/>
    <mergeCell ref="AH22:AK22"/>
    <mergeCell ref="AL22:AM22"/>
    <mergeCell ref="B21:D21"/>
    <mergeCell ref="E21:F21"/>
    <mergeCell ref="G21:J21"/>
    <mergeCell ref="K21:L21"/>
    <mergeCell ref="M21:P21"/>
    <mergeCell ref="Q21:S21"/>
    <mergeCell ref="T20:V20"/>
    <mergeCell ref="W20:Y20"/>
    <mergeCell ref="AC20:AE20"/>
    <mergeCell ref="AN19:AQ19"/>
    <mergeCell ref="AR19:AT19"/>
    <mergeCell ref="AU19:AW19"/>
    <mergeCell ref="AX19:AZ19"/>
    <mergeCell ref="B20:D20"/>
    <mergeCell ref="E20:F20"/>
    <mergeCell ref="G20:J20"/>
    <mergeCell ref="K20:L20"/>
    <mergeCell ref="M20:P20"/>
    <mergeCell ref="Q20:S20"/>
    <mergeCell ref="T19:V19"/>
    <mergeCell ref="W19:Y19"/>
    <mergeCell ref="AC19:AE19"/>
    <mergeCell ref="AF19:AG19"/>
    <mergeCell ref="AH19:AK19"/>
    <mergeCell ref="AL19:AM19"/>
    <mergeCell ref="AN20:AQ20"/>
    <mergeCell ref="AR20:AT20"/>
    <mergeCell ref="AU20:AW20"/>
    <mergeCell ref="AX20:AZ20"/>
    <mergeCell ref="AF20:AG20"/>
    <mergeCell ref="AH20:AK20"/>
    <mergeCell ref="AL20:AM20"/>
    <mergeCell ref="B19:D19"/>
    <mergeCell ref="E19:F19"/>
    <mergeCell ref="G19:J19"/>
    <mergeCell ref="K19:L19"/>
    <mergeCell ref="M19:P19"/>
    <mergeCell ref="Q19:S19"/>
    <mergeCell ref="T18:V18"/>
    <mergeCell ref="W18:Y18"/>
    <mergeCell ref="AC18:AE18"/>
    <mergeCell ref="AN17:AQ17"/>
    <mergeCell ref="AR17:AT17"/>
    <mergeCell ref="AU17:AW17"/>
    <mergeCell ref="AX17:AZ17"/>
    <mergeCell ref="B18:D18"/>
    <mergeCell ref="E18:F18"/>
    <mergeCell ref="G18:J18"/>
    <mergeCell ref="K18:L18"/>
    <mergeCell ref="M18:P18"/>
    <mergeCell ref="Q18:S18"/>
    <mergeCell ref="T17:V17"/>
    <mergeCell ref="W17:Y17"/>
    <mergeCell ref="AC17:AE17"/>
    <mergeCell ref="AF17:AG17"/>
    <mergeCell ref="AH17:AK17"/>
    <mergeCell ref="AL17:AM17"/>
    <mergeCell ref="AN18:AQ18"/>
    <mergeCell ref="AR18:AT18"/>
    <mergeCell ref="AU18:AW18"/>
    <mergeCell ref="AX18:AZ18"/>
    <mergeCell ref="AF18:AG18"/>
    <mergeCell ref="AH18:AK18"/>
    <mergeCell ref="AL18:AM18"/>
    <mergeCell ref="B17:D17"/>
    <mergeCell ref="E17:F17"/>
    <mergeCell ref="G17:J17"/>
    <mergeCell ref="K17:L17"/>
    <mergeCell ref="M17:P17"/>
    <mergeCell ref="Q17:S17"/>
    <mergeCell ref="T16:V16"/>
    <mergeCell ref="W16:Y16"/>
    <mergeCell ref="AC16:AE16"/>
    <mergeCell ref="AX15:AZ15"/>
    <mergeCell ref="B16:D16"/>
    <mergeCell ref="E16:F16"/>
    <mergeCell ref="G16:J16"/>
    <mergeCell ref="K16:L16"/>
    <mergeCell ref="M16:P16"/>
    <mergeCell ref="Q16:S16"/>
    <mergeCell ref="T15:V15"/>
    <mergeCell ref="W15:Y15"/>
    <mergeCell ref="AC15:AE15"/>
    <mergeCell ref="AF15:AG15"/>
    <mergeCell ref="AH15:AK15"/>
    <mergeCell ref="AL15:AM15"/>
    <mergeCell ref="AN16:AQ16"/>
    <mergeCell ref="AR16:AT16"/>
    <mergeCell ref="AU16:AW16"/>
    <mergeCell ref="AX16:AZ16"/>
    <mergeCell ref="AF16:AG16"/>
    <mergeCell ref="AH16:AK16"/>
    <mergeCell ref="AL16:AM16"/>
    <mergeCell ref="B15:D15"/>
    <mergeCell ref="E15:F15"/>
    <mergeCell ref="G15:J15"/>
    <mergeCell ref="K15:L15"/>
    <mergeCell ref="M15:P15"/>
    <mergeCell ref="Q15:S15"/>
    <mergeCell ref="AN15:AQ15"/>
    <mergeCell ref="AR15:AT15"/>
    <mergeCell ref="AU15:AW15"/>
    <mergeCell ref="A13:X13"/>
    <mergeCell ref="AB13:AZ13"/>
    <mergeCell ref="B14:D14"/>
    <mergeCell ref="E14:F14"/>
    <mergeCell ref="G14:P14"/>
    <mergeCell ref="Q14:S14"/>
    <mergeCell ref="T14:V14"/>
    <mergeCell ref="W14:Y14"/>
    <mergeCell ref="AC14:AE14"/>
    <mergeCell ref="AF14:AG14"/>
    <mergeCell ref="AH14:AQ14"/>
    <mergeCell ref="AR14:AT14"/>
    <mergeCell ref="AU14:AW14"/>
    <mergeCell ref="AX14:AZ14"/>
    <mergeCell ref="AI9:AM9"/>
    <mergeCell ref="AN9:AR9"/>
    <mergeCell ref="AS9:AW9"/>
    <mergeCell ref="W9:AA9"/>
    <mergeCell ref="AX9:BB9"/>
    <mergeCell ref="A12:J12"/>
    <mergeCell ref="AI8:AM8"/>
    <mergeCell ref="AN8:AR8"/>
    <mergeCell ref="AS8:AW8"/>
    <mergeCell ref="A9:B10"/>
    <mergeCell ref="C9:G9"/>
    <mergeCell ref="H9:L9"/>
    <mergeCell ref="M9:Q9"/>
    <mergeCell ref="R9:V9"/>
    <mergeCell ref="AB9:AC10"/>
    <mergeCell ref="AD9:AH9"/>
    <mergeCell ref="AS6:AW6"/>
    <mergeCell ref="W6:AA6"/>
    <mergeCell ref="A8:B8"/>
    <mergeCell ref="C8:G8"/>
    <mergeCell ref="H8:L8"/>
    <mergeCell ref="M8:Q8"/>
    <mergeCell ref="R8:V8"/>
    <mergeCell ref="AB8:AC8"/>
    <mergeCell ref="AD8:AH8"/>
    <mergeCell ref="A6:B7"/>
    <mergeCell ref="C6:G6"/>
    <mergeCell ref="H6:L6"/>
    <mergeCell ref="M6:Q6"/>
    <mergeCell ref="R6:V6"/>
    <mergeCell ref="AB6:AC6"/>
    <mergeCell ref="AD6:AH6"/>
    <mergeCell ref="AI6:AM6"/>
    <mergeCell ref="AN6:AR6"/>
    <mergeCell ref="A1:AZ2"/>
    <mergeCell ref="A4:J4"/>
    <mergeCell ref="A5:B5"/>
    <mergeCell ref="C5:G5"/>
    <mergeCell ref="H5:L5"/>
    <mergeCell ref="M5:Q5"/>
    <mergeCell ref="R5:V5"/>
    <mergeCell ref="AB5:AC5"/>
    <mergeCell ref="AD5:AH5"/>
    <mergeCell ref="AI5:AM5"/>
    <mergeCell ref="AN5:AR5"/>
    <mergeCell ref="AS5:AW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O10"/>
  <sheetViews>
    <sheetView view="pageBreakPreview" topLeftCell="A4" zoomScaleNormal="100" zoomScaleSheetLayoutView="100" workbookViewId="0">
      <selection activeCell="I7" sqref="I7"/>
    </sheetView>
  </sheetViews>
  <sheetFormatPr defaultRowHeight="13.5"/>
  <cols>
    <col min="1" max="15" width="10.625" customWidth="1"/>
  </cols>
  <sheetData>
    <row r="1" spans="1:15" ht="49.5" customHeight="1">
      <c r="A1" s="158" t="s">
        <v>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50.1" customHeight="1" thickBot="1">
      <c r="A2" s="159" t="s">
        <v>110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50.1" customHeight="1">
      <c r="A3" s="160" t="s">
        <v>2</v>
      </c>
      <c r="B3" s="161"/>
      <c r="C3" s="161"/>
      <c r="D3" s="161"/>
      <c r="E3" s="162"/>
      <c r="F3" s="163" t="s">
        <v>111</v>
      </c>
      <c r="G3" s="163"/>
      <c r="H3" s="163"/>
      <c r="I3" s="163"/>
      <c r="J3" s="164"/>
      <c r="K3" s="160" t="s">
        <v>3</v>
      </c>
      <c r="L3" s="161"/>
      <c r="M3" s="161"/>
      <c r="N3" s="161"/>
      <c r="O3" s="161"/>
    </row>
    <row r="4" spans="1:15" ht="50.1" customHeight="1">
      <c r="A4" s="26"/>
      <c r="B4" s="27" t="s">
        <v>109</v>
      </c>
      <c r="C4" s="27" t="s">
        <v>118</v>
      </c>
      <c r="D4" s="27" t="s">
        <v>113</v>
      </c>
      <c r="E4" s="43" t="s">
        <v>112</v>
      </c>
      <c r="F4" s="44"/>
      <c r="G4" s="22" t="s">
        <v>109</v>
      </c>
      <c r="H4" s="22" t="s">
        <v>118</v>
      </c>
      <c r="I4" s="22" t="s">
        <v>113</v>
      </c>
      <c r="J4" s="23" t="s">
        <v>112</v>
      </c>
      <c r="K4" s="26"/>
      <c r="L4" s="27" t="s">
        <v>109</v>
      </c>
      <c r="M4" s="27" t="s">
        <v>118</v>
      </c>
      <c r="N4" s="27" t="s">
        <v>113</v>
      </c>
      <c r="O4" s="28" t="s">
        <v>112</v>
      </c>
    </row>
    <row r="5" spans="1:15" ht="49.5" customHeight="1">
      <c r="A5" s="29" t="s">
        <v>119</v>
      </c>
      <c r="B5" s="22" t="s">
        <v>41</v>
      </c>
      <c r="C5" s="22" t="s">
        <v>47</v>
      </c>
      <c r="D5" s="22" t="s">
        <v>49</v>
      </c>
      <c r="E5" s="23" t="s">
        <v>60</v>
      </c>
      <c r="F5" s="29" t="s">
        <v>119</v>
      </c>
      <c r="G5" s="45"/>
      <c r="H5" s="45"/>
      <c r="I5" s="45"/>
      <c r="J5" s="46"/>
      <c r="K5" s="29" t="s">
        <v>119</v>
      </c>
      <c r="L5" s="22" t="s">
        <v>65</v>
      </c>
      <c r="M5" s="22" t="s">
        <v>40</v>
      </c>
      <c r="N5" s="22" t="s">
        <v>64</v>
      </c>
      <c r="O5" s="23" t="s">
        <v>56</v>
      </c>
    </row>
    <row r="6" spans="1:15" ht="50.1" customHeight="1" thickBot="1">
      <c r="A6" s="29" t="s">
        <v>125</v>
      </c>
      <c r="B6" s="24" t="s">
        <v>48</v>
      </c>
      <c r="C6" s="24" t="s">
        <v>121</v>
      </c>
      <c r="D6" s="24" t="s">
        <v>43</v>
      </c>
      <c r="E6" s="25" t="s">
        <v>67</v>
      </c>
      <c r="F6" s="29" t="s">
        <v>120</v>
      </c>
      <c r="G6" s="24" t="s">
        <v>114</v>
      </c>
      <c r="H6" s="24" t="s">
        <v>46</v>
      </c>
      <c r="I6" s="47"/>
      <c r="J6" s="48" t="s">
        <v>58</v>
      </c>
      <c r="K6" s="29" t="s">
        <v>125</v>
      </c>
      <c r="L6" s="24" t="s">
        <v>61</v>
      </c>
      <c r="M6" s="24" t="s">
        <v>122</v>
      </c>
      <c r="N6" s="24" t="s">
        <v>123</v>
      </c>
      <c r="O6" s="25" t="s">
        <v>51</v>
      </c>
    </row>
    <row r="7" spans="1:15" ht="50.1" customHeight="1">
      <c r="A7" s="165" t="s">
        <v>4</v>
      </c>
      <c r="B7" s="166"/>
      <c r="C7" s="166"/>
      <c r="D7" s="166"/>
      <c r="E7" s="167"/>
      <c r="F7" s="19"/>
      <c r="G7" s="49"/>
      <c r="H7" s="49"/>
      <c r="I7" s="49"/>
      <c r="J7" s="20"/>
      <c r="K7" s="165" t="s">
        <v>116</v>
      </c>
      <c r="L7" s="166"/>
      <c r="M7" s="166"/>
      <c r="N7" s="166"/>
      <c r="O7" s="167"/>
    </row>
    <row r="8" spans="1:15" ht="50.1" customHeight="1">
      <c r="A8" s="26"/>
      <c r="B8" s="27" t="s">
        <v>109</v>
      </c>
      <c r="C8" s="27" t="s">
        <v>118</v>
      </c>
      <c r="D8" s="27" t="s">
        <v>113</v>
      </c>
      <c r="E8" s="28" t="s">
        <v>112</v>
      </c>
      <c r="F8" s="19"/>
      <c r="G8" s="50"/>
      <c r="H8" s="50"/>
      <c r="I8" s="50"/>
      <c r="J8" s="20"/>
      <c r="K8" s="26"/>
      <c r="L8" s="27" t="s">
        <v>109</v>
      </c>
      <c r="M8" s="27" t="s">
        <v>118</v>
      </c>
      <c r="N8" s="27" t="s">
        <v>113</v>
      </c>
      <c r="O8" s="28" t="s">
        <v>112</v>
      </c>
    </row>
    <row r="9" spans="1:15" ht="50.1" customHeight="1" thickBot="1">
      <c r="A9" s="29" t="s">
        <v>119</v>
      </c>
      <c r="B9" s="22" t="s">
        <v>45</v>
      </c>
      <c r="C9" s="22" t="s">
        <v>63</v>
      </c>
      <c r="D9" s="22" t="s">
        <v>53</v>
      </c>
      <c r="E9" s="23" t="s">
        <v>44</v>
      </c>
      <c r="F9" s="19"/>
      <c r="G9" s="50"/>
      <c r="H9" s="50"/>
      <c r="I9" s="50"/>
      <c r="J9" s="21"/>
      <c r="K9" s="29" t="s">
        <v>119</v>
      </c>
      <c r="L9" s="22" t="s">
        <v>59</v>
      </c>
      <c r="M9" s="22" t="s">
        <v>62</v>
      </c>
      <c r="N9" s="22" t="s">
        <v>124</v>
      </c>
      <c r="O9" s="23" t="s">
        <v>42</v>
      </c>
    </row>
    <row r="10" spans="1:15" ht="50.1" customHeight="1" thickBot="1">
      <c r="A10" s="29" t="s">
        <v>125</v>
      </c>
      <c r="B10" s="24" t="s">
        <v>52</v>
      </c>
      <c r="C10" s="24" t="s">
        <v>117</v>
      </c>
      <c r="D10" s="24" t="s">
        <v>54</v>
      </c>
      <c r="E10" s="25" t="s">
        <v>50</v>
      </c>
      <c r="F10" s="155" t="s">
        <v>6</v>
      </c>
      <c r="G10" s="156"/>
      <c r="H10" s="156"/>
      <c r="I10" s="156"/>
      <c r="J10" s="157"/>
      <c r="K10" s="29" t="s">
        <v>125</v>
      </c>
      <c r="L10" s="24" t="s">
        <v>57</v>
      </c>
      <c r="M10" s="24" t="s">
        <v>66</v>
      </c>
      <c r="N10" s="24" t="s">
        <v>55</v>
      </c>
      <c r="O10" s="25" t="s">
        <v>39</v>
      </c>
    </row>
  </sheetData>
  <mergeCells count="8">
    <mergeCell ref="F10:J10"/>
    <mergeCell ref="A1:O1"/>
    <mergeCell ref="A2:O2"/>
    <mergeCell ref="A3:E3"/>
    <mergeCell ref="F3:J3"/>
    <mergeCell ref="K3:O3"/>
    <mergeCell ref="A7:E7"/>
    <mergeCell ref="K7:O7"/>
  </mergeCells>
  <phoneticPr fontId="2"/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7"/>
  <sheetViews>
    <sheetView topLeftCell="A46" workbookViewId="0">
      <selection activeCell="A67" sqref="A1:C67"/>
    </sheetView>
  </sheetViews>
  <sheetFormatPr defaultRowHeight="13.5"/>
  <cols>
    <col min="2" max="2" width="34.25" customWidth="1"/>
    <col min="3" max="3" width="49.375" customWidth="1"/>
    <col min="4" max="4" width="24.75" customWidth="1"/>
    <col min="5" max="5" width="28.5" customWidth="1"/>
  </cols>
  <sheetData>
    <row r="1" spans="1:8">
      <c r="A1" t="s">
        <v>359</v>
      </c>
    </row>
    <row r="2" spans="1:8">
      <c r="A2" t="s">
        <v>97</v>
      </c>
      <c r="B2" t="s">
        <v>186</v>
      </c>
      <c r="C2" t="s">
        <v>188</v>
      </c>
      <c r="F2" t="s">
        <v>7</v>
      </c>
      <c r="H2" t="s">
        <v>30</v>
      </c>
    </row>
    <row r="3" spans="1:8">
      <c r="A3" t="s">
        <v>97</v>
      </c>
      <c r="B3" t="s">
        <v>187</v>
      </c>
      <c r="C3" t="s">
        <v>189</v>
      </c>
      <c r="F3" t="s">
        <v>7</v>
      </c>
      <c r="H3" t="s">
        <v>23</v>
      </c>
    </row>
    <row r="4" spans="1:8">
      <c r="A4" t="s">
        <v>98</v>
      </c>
      <c r="B4" t="s">
        <v>190</v>
      </c>
      <c r="C4" t="s">
        <v>191</v>
      </c>
      <c r="F4" t="s">
        <v>7</v>
      </c>
      <c r="H4" t="s">
        <v>13</v>
      </c>
    </row>
    <row r="5" spans="1:8">
      <c r="A5" t="s">
        <v>97</v>
      </c>
      <c r="B5" t="s">
        <v>192</v>
      </c>
      <c r="C5" t="s">
        <v>193</v>
      </c>
      <c r="F5" t="s">
        <v>7</v>
      </c>
      <c r="H5" t="s">
        <v>26</v>
      </c>
    </row>
    <row r="6" spans="1:8">
      <c r="A6" t="s">
        <v>98</v>
      </c>
      <c r="B6" t="s">
        <v>194</v>
      </c>
      <c r="C6" t="s">
        <v>195</v>
      </c>
      <c r="F6" t="s">
        <v>7</v>
      </c>
      <c r="H6" t="s">
        <v>38</v>
      </c>
    </row>
    <row r="7" spans="1:8">
      <c r="A7" t="s">
        <v>97</v>
      </c>
      <c r="B7" t="s">
        <v>196</v>
      </c>
      <c r="C7" t="s">
        <v>197</v>
      </c>
      <c r="F7" t="s">
        <v>7</v>
      </c>
      <c r="H7" t="s">
        <v>23</v>
      </c>
    </row>
    <row r="8" spans="1:8">
      <c r="A8" t="s">
        <v>97</v>
      </c>
      <c r="B8" t="s">
        <v>198</v>
      </c>
      <c r="C8" t="s">
        <v>199</v>
      </c>
      <c r="F8" t="s">
        <v>7</v>
      </c>
      <c r="H8" t="s">
        <v>15</v>
      </c>
    </row>
    <row r="9" spans="1:8">
      <c r="A9" t="s">
        <v>98</v>
      </c>
      <c r="B9" t="s">
        <v>200</v>
      </c>
      <c r="C9" t="s">
        <v>201</v>
      </c>
      <c r="F9" t="s">
        <v>7</v>
      </c>
      <c r="H9" t="s">
        <v>11</v>
      </c>
    </row>
    <row r="10" spans="1:8">
      <c r="A10" t="s">
        <v>97</v>
      </c>
      <c r="B10" t="s">
        <v>202</v>
      </c>
      <c r="C10" t="s">
        <v>203</v>
      </c>
      <c r="F10" t="s">
        <v>7</v>
      </c>
      <c r="H10" t="s">
        <v>23</v>
      </c>
    </row>
    <row r="11" spans="1:8">
      <c r="A11" t="s">
        <v>98</v>
      </c>
      <c r="B11" t="s">
        <v>204</v>
      </c>
      <c r="C11" t="s">
        <v>205</v>
      </c>
      <c r="F11" t="s">
        <v>7</v>
      </c>
      <c r="H11" t="s">
        <v>13</v>
      </c>
    </row>
    <row r="12" spans="1:8">
      <c r="A12" t="s">
        <v>97</v>
      </c>
      <c r="B12" t="s">
        <v>206</v>
      </c>
      <c r="C12" t="s">
        <v>207</v>
      </c>
      <c r="F12" t="s">
        <v>7</v>
      </c>
      <c r="H12" t="s">
        <v>15</v>
      </c>
    </row>
    <row r="13" spans="1:8">
      <c r="A13" t="s">
        <v>97</v>
      </c>
      <c r="B13" t="s">
        <v>208</v>
      </c>
      <c r="C13" t="s">
        <v>209</v>
      </c>
      <c r="F13" t="s">
        <v>7</v>
      </c>
      <c r="H13" t="s">
        <v>23</v>
      </c>
    </row>
    <row r="14" spans="1:8">
      <c r="A14" t="s">
        <v>98</v>
      </c>
      <c r="B14" t="s">
        <v>210</v>
      </c>
      <c r="C14" t="s">
        <v>211</v>
      </c>
      <c r="F14" t="s">
        <v>7</v>
      </c>
      <c r="H14" t="s">
        <v>38</v>
      </c>
    </row>
    <row r="15" spans="1:8">
      <c r="A15" t="s">
        <v>97</v>
      </c>
      <c r="B15" t="s">
        <v>212</v>
      </c>
      <c r="C15" t="s">
        <v>213</v>
      </c>
      <c r="F15" t="s">
        <v>7</v>
      </c>
      <c r="H15" t="s">
        <v>15</v>
      </c>
    </row>
    <row r="16" spans="1:8">
      <c r="A16" t="s">
        <v>98</v>
      </c>
      <c r="B16" t="s">
        <v>214</v>
      </c>
      <c r="C16" t="s">
        <v>215</v>
      </c>
      <c r="F16" t="s">
        <v>7</v>
      </c>
      <c r="H16" t="s">
        <v>13</v>
      </c>
    </row>
    <row r="17" spans="1:8">
      <c r="A17" t="s">
        <v>97</v>
      </c>
      <c r="B17" t="s">
        <v>216</v>
      </c>
      <c r="C17" t="s">
        <v>217</v>
      </c>
      <c r="F17" t="s">
        <v>7</v>
      </c>
      <c r="H17" t="s">
        <v>30</v>
      </c>
    </row>
    <row r="19" spans="1:8">
      <c r="A19" t="s">
        <v>360</v>
      </c>
    </row>
    <row r="20" spans="1:8">
      <c r="A20" t="s">
        <v>99</v>
      </c>
      <c r="B20" t="s">
        <v>155</v>
      </c>
      <c r="C20" t="s">
        <v>156</v>
      </c>
      <c r="F20" t="s">
        <v>7</v>
      </c>
      <c r="H20" t="s">
        <v>12</v>
      </c>
    </row>
    <row r="21" spans="1:8">
      <c r="A21" t="s">
        <v>99</v>
      </c>
      <c r="B21" t="s">
        <v>157</v>
      </c>
      <c r="C21" t="s">
        <v>158</v>
      </c>
      <c r="F21" t="s">
        <v>7</v>
      </c>
      <c r="H21" t="s">
        <v>29</v>
      </c>
    </row>
    <row r="22" spans="1:8">
      <c r="A22" t="s">
        <v>100</v>
      </c>
      <c r="B22" t="s">
        <v>159</v>
      </c>
      <c r="C22" t="s">
        <v>160</v>
      </c>
      <c r="F22" t="s">
        <v>7</v>
      </c>
      <c r="H22" t="s">
        <v>16</v>
      </c>
    </row>
    <row r="23" spans="1:8">
      <c r="A23" t="s">
        <v>99</v>
      </c>
      <c r="B23" t="s">
        <v>161</v>
      </c>
      <c r="C23" t="s">
        <v>162</v>
      </c>
      <c r="F23" t="s">
        <v>7</v>
      </c>
      <c r="H23" t="s">
        <v>93</v>
      </c>
    </row>
    <row r="24" spans="1:8">
      <c r="A24" t="s">
        <v>100</v>
      </c>
      <c r="B24" t="s">
        <v>163</v>
      </c>
      <c r="C24" t="s">
        <v>164</v>
      </c>
      <c r="F24" t="s">
        <v>7</v>
      </c>
      <c r="H24" t="s">
        <v>18</v>
      </c>
    </row>
    <row r="25" spans="1:8">
      <c r="A25" t="s">
        <v>99</v>
      </c>
      <c r="B25" t="s">
        <v>165</v>
      </c>
      <c r="C25" t="s">
        <v>166</v>
      </c>
      <c r="F25" t="s">
        <v>7</v>
      </c>
      <c r="H25" t="s">
        <v>29</v>
      </c>
    </row>
    <row r="26" spans="1:8">
      <c r="A26" t="s">
        <v>99</v>
      </c>
      <c r="B26" t="s">
        <v>167</v>
      </c>
      <c r="C26" t="s">
        <v>168</v>
      </c>
      <c r="F26" t="s">
        <v>7</v>
      </c>
    </row>
    <row r="27" spans="1:8">
      <c r="A27" t="s">
        <v>100</v>
      </c>
      <c r="B27" t="s">
        <v>169</v>
      </c>
      <c r="C27" t="s">
        <v>170</v>
      </c>
      <c r="F27" t="s">
        <v>7</v>
      </c>
      <c r="H27" t="s">
        <v>36</v>
      </c>
    </row>
    <row r="28" spans="1:8">
      <c r="A28" t="s">
        <v>99</v>
      </c>
      <c r="B28" t="s">
        <v>171</v>
      </c>
      <c r="C28" t="s">
        <v>172</v>
      </c>
      <c r="F28" t="s">
        <v>7</v>
      </c>
      <c r="H28" t="s">
        <v>29</v>
      </c>
    </row>
    <row r="29" spans="1:8">
      <c r="A29" t="s">
        <v>100</v>
      </c>
      <c r="B29" t="s">
        <v>173</v>
      </c>
      <c r="C29" t="s">
        <v>174</v>
      </c>
      <c r="F29" t="s">
        <v>7</v>
      </c>
      <c r="H29" t="s">
        <v>16</v>
      </c>
    </row>
    <row r="30" spans="1:8">
      <c r="A30" t="s">
        <v>99</v>
      </c>
      <c r="B30" t="s">
        <v>175</v>
      </c>
      <c r="C30" t="s">
        <v>176</v>
      </c>
      <c r="F30" t="s">
        <v>7</v>
      </c>
      <c r="H30" t="s">
        <v>94</v>
      </c>
    </row>
    <row r="31" spans="1:8">
      <c r="A31" t="s">
        <v>99</v>
      </c>
      <c r="B31" t="s">
        <v>177</v>
      </c>
      <c r="C31" t="s">
        <v>178</v>
      </c>
      <c r="F31" t="s">
        <v>7</v>
      </c>
      <c r="H31" t="s">
        <v>29</v>
      </c>
    </row>
    <row r="32" spans="1:8">
      <c r="A32" t="s">
        <v>100</v>
      </c>
      <c r="B32" t="s">
        <v>179</v>
      </c>
      <c r="C32" t="s">
        <v>180</v>
      </c>
      <c r="F32" t="s">
        <v>7</v>
      </c>
      <c r="H32" t="s">
        <v>18</v>
      </c>
    </row>
    <row r="33" spans="1:8">
      <c r="A33" t="s">
        <v>99</v>
      </c>
      <c r="B33" t="s">
        <v>181</v>
      </c>
      <c r="C33" t="s">
        <v>218</v>
      </c>
      <c r="F33" t="s">
        <v>7</v>
      </c>
      <c r="H33" t="s">
        <v>94</v>
      </c>
    </row>
    <row r="34" spans="1:8">
      <c r="A34" t="s">
        <v>100</v>
      </c>
      <c r="B34" t="s">
        <v>182</v>
      </c>
      <c r="C34" t="s">
        <v>183</v>
      </c>
      <c r="F34" t="s">
        <v>7</v>
      </c>
      <c r="H34" t="s">
        <v>16</v>
      </c>
    </row>
    <row r="35" spans="1:8">
      <c r="A35" t="s">
        <v>99</v>
      </c>
      <c r="B35" t="s">
        <v>184</v>
      </c>
      <c r="C35" t="s">
        <v>185</v>
      </c>
      <c r="F35" t="s">
        <v>7</v>
      </c>
      <c r="H35" t="s">
        <v>12</v>
      </c>
    </row>
    <row r="37" spans="1:8">
      <c r="A37" t="s">
        <v>361</v>
      </c>
    </row>
    <row r="38" spans="1:8">
      <c r="A38" t="s">
        <v>219</v>
      </c>
      <c r="B38" t="s">
        <v>227</v>
      </c>
      <c r="C38" t="s">
        <v>235</v>
      </c>
      <c r="F38" t="s">
        <v>7</v>
      </c>
      <c r="H38" t="s">
        <v>28</v>
      </c>
    </row>
    <row r="39" spans="1:8">
      <c r="A39" t="s">
        <v>219</v>
      </c>
      <c r="B39" t="s">
        <v>228</v>
      </c>
      <c r="C39" t="s">
        <v>236</v>
      </c>
      <c r="F39" t="s">
        <v>7</v>
      </c>
      <c r="H39" t="s">
        <v>21</v>
      </c>
    </row>
    <row r="40" spans="1:8">
      <c r="A40" t="s">
        <v>220</v>
      </c>
      <c r="B40" t="s">
        <v>229</v>
      </c>
      <c r="C40" t="s">
        <v>237</v>
      </c>
      <c r="F40" t="s">
        <v>7</v>
      </c>
      <c r="H40" t="s">
        <v>27</v>
      </c>
    </row>
    <row r="41" spans="1:8">
      <c r="A41" t="s">
        <v>220</v>
      </c>
      <c r="B41" t="s">
        <v>221</v>
      </c>
      <c r="C41" t="s">
        <v>238</v>
      </c>
      <c r="F41" t="s">
        <v>7</v>
      </c>
      <c r="H41" t="s">
        <v>96</v>
      </c>
    </row>
    <row r="42" spans="1:8">
      <c r="A42" t="s">
        <v>219</v>
      </c>
      <c r="B42" t="s">
        <v>230</v>
      </c>
      <c r="C42" t="s">
        <v>239</v>
      </c>
      <c r="F42" t="s">
        <v>7</v>
      </c>
      <c r="H42" t="s">
        <v>95</v>
      </c>
    </row>
    <row r="43" spans="1:8">
      <c r="A43" t="s">
        <v>219</v>
      </c>
      <c r="B43" t="s">
        <v>231</v>
      </c>
      <c r="C43" t="s">
        <v>240</v>
      </c>
      <c r="F43" t="s">
        <v>7</v>
      </c>
      <c r="H43" t="s">
        <v>21</v>
      </c>
    </row>
    <row r="44" spans="1:8">
      <c r="A44" t="s">
        <v>220</v>
      </c>
      <c r="B44" t="s">
        <v>232</v>
      </c>
      <c r="C44" t="s">
        <v>222</v>
      </c>
      <c r="F44" t="s">
        <v>7</v>
      </c>
      <c r="H44" t="s">
        <v>37</v>
      </c>
    </row>
    <row r="45" spans="1:8">
      <c r="A45" t="s">
        <v>220</v>
      </c>
      <c r="B45" t="s">
        <v>223</v>
      </c>
      <c r="C45" t="s">
        <v>224</v>
      </c>
      <c r="F45" t="s">
        <v>7</v>
      </c>
      <c r="H45" t="s">
        <v>96</v>
      </c>
    </row>
    <row r="46" spans="1:8">
      <c r="A46" t="s">
        <v>219</v>
      </c>
      <c r="B46" t="s">
        <v>225</v>
      </c>
      <c r="C46" t="s">
        <v>241</v>
      </c>
      <c r="F46" t="s">
        <v>7</v>
      </c>
      <c r="H46" t="s">
        <v>21</v>
      </c>
    </row>
    <row r="47" spans="1:8">
      <c r="A47" t="s">
        <v>219</v>
      </c>
      <c r="B47" t="s">
        <v>233</v>
      </c>
      <c r="C47" t="s">
        <v>242</v>
      </c>
      <c r="F47" t="s">
        <v>7</v>
      </c>
      <c r="H47" t="s">
        <v>95</v>
      </c>
    </row>
    <row r="48" spans="1:8">
      <c r="A48" t="s">
        <v>220</v>
      </c>
      <c r="B48" t="s">
        <v>234</v>
      </c>
      <c r="C48" t="s">
        <v>243</v>
      </c>
      <c r="F48" t="s">
        <v>7</v>
      </c>
      <c r="H48" t="s">
        <v>96</v>
      </c>
    </row>
    <row r="49" spans="1:8">
      <c r="A49" t="s">
        <v>220</v>
      </c>
      <c r="B49" t="s">
        <v>226</v>
      </c>
      <c r="C49" t="s">
        <v>244</v>
      </c>
      <c r="F49" t="s">
        <v>7</v>
      </c>
      <c r="H49" t="s">
        <v>37</v>
      </c>
    </row>
    <row r="51" spans="1:8">
      <c r="A51" t="s">
        <v>362</v>
      </c>
    </row>
    <row r="52" spans="1:8">
      <c r="A52" t="s">
        <v>8</v>
      </c>
      <c r="B52" t="s">
        <v>147</v>
      </c>
      <c r="C52" t="s">
        <v>148</v>
      </c>
      <c r="F52" t="s">
        <v>7</v>
      </c>
      <c r="H52" t="s">
        <v>24</v>
      </c>
    </row>
    <row r="53" spans="1:8">
      <c r="A53" t="s">
        <v>8</v>
      </c>
      <c r="B53" t="s">
        <v>149</v>
      </c>
      <c r="C53" t="s">
        <v>150</v>
      </c>
      <c r="F53" t="s">
        <v>7</v>
      </c>
      <c r="H53" t="s">
        <v>17</v>
      </c>
    </row>
    <row r="54" spans="1:8">
      <c r="A54" t="s">
        <v>103</v>
      </c>
      <c r="B54" t="s">
        <v>151</v>
      </c>
      <c r="C54" t="s">
        <v>152</v>
      </c>
      <c r="F54" t="s">
        <v>7</v>
      </c>
      <c r="H54" t="s">
        <v>20</v>
      </c>
    </row>
    <row r="55" spans="1:8">
      <c r="A55" t="s">
        <v>8</v>
      </c>
      <c r="B55" t="s">
        <v>153</v>
      </c>
      <c r="C55" t="s">
        <v>154</v>
      </c>
      <c r="F55" t="s">
        <v>7</v>
      </c>
      <c r="H55" t="s">
        <v>35</v>
      </c>
    </row>
    <row r="56" spans="1:8">
      <c r="A56" t="s">
        <v>103</v>
      </c>
      <c r="B56" t="s">
        <v>141</v>
      </c>
      <c r="F56" t="s">
        <v>7</v>
      </c>
      <c r="H56" t="s">
        <v>22</v>
      </c>
    </row>
    <row r="57" spans="1:8">
      <c r="A57" t="s">
        <v>8</v>
      </c>
      <c r="B57" t="s">
        <v>142</v>
      </c>
      <c r="C57" t="s">
        <v>143</v>
      </c>
      <c r="F57" t="s">
        <v>7</v>
      </c>
      <c r="H57" t="s">
        <v>17</v>
      </c>
    </row>
    <row r="58" spans="1:8">
      <c r="A58" t="s">
        <v>8</v>
      </c>
      <c r="B58" t="s">
        <v>144</v>
      </c>
      <c r="C58" t="s">
        <v>145</v>
      </c>
      <c r="F58" t="s">
        <v>7</v>
      </c>
      <c r="H58" t="s">
        <v>25</v>
      </c>
    </row>
    <row r="59" spans="1:8">
      <c r="A59" t="s">
        <v>103</v>
      </c>
      <c r="B59" t="s">
        <v>146</v>
      </c>
      <c r="F59" t="s">
        <v>7</v>
      </c>
      <c r="H59" t="s">
        <v>10</v>
      </c>
    </row>
    <row r="60" spans="1:8">
      <c r="A60" t="s">
        <v>8</v>
      </c>
      <c r="B60" t="s">
        <v>133</v>
      </c>
      <c r="C60" t="s">
        <v>134</v>
      </c>
      <c r="F60" t="s">
        <v>7</v>
      </c>
      <c r="H60" t="s">
        <v>17</v>
      </c>
    </row>
    <row r="61" spans="1:8">
      <c r="A61" t="s">
        <v>103</v>
      </c>
      <c r="B61" t="s">
        <v>135</v>
      </c>
      <c r="C61" t="s">
        <v>136</v>
      </c>
      <c r="F61" t="s">
        <v>7</v>
      </c>
      <c r="H61" t="s">
        <v>20</v>
      </c>
    </row>
    <row r="62" spans="1:8">
      <c r="A62" t="s">
        <v>8</v>
      </c>
      <c r="B62" t="s">
        <v>137</v>
      </c>
      <c r="C62" t="s">
        <v>138</v>
      </c>
      <c r="F62" t="s">
        <v>7</v>
      </c>
      <c r="H62" t="s">
        <v>25</v>
      </c>
    </row>
    <row r="63" spans="1:8">
      <c r="A63" t="s">
        <v>8</v>
      </c>
      <c r="B63" t="s">
        <v>139</v>
      </c>
      <c r="C63" t="s">
        <v>140</v>
      </c>
      <c r="F63" t="s">
        <v>7</v>
      </c>
      <c r="H63" t="s">
        <v>17</v>
      </c>
    </row>
    <row r="64" spans="1:8">
      <c r="A64" t="s">
        <v>103</v>
      </c>
      <c r="B64" t="s">
        <v>126</v>
      </c>
      <c r="C64" t="s">
        <v>127</v>
      </c>
      <c r="F64" t="s">
        <v>7</v>
      </c>
      <c r="H64" t="s">
        <v>22</v>
      </c>
    </row>
    <row r="65" spans="1:8">
      <c r="A65" t="s">
        <v>8</v>
      </c>
      <c r="B65" t="s">
        <v>128</v>
      </c>
      <c r="C65" t="s">
        <v>129</v>
      </c>
      <c r="F65" t="s">
        <v>7</v>
      </c>
      <c r="H65" t="s">
        <v>25</v>
      </c>
    </row>
    <row r="66" spans="1:8">
      <c r="A66" t="s">
        <v>103</v>
      </c>
      <c r="B66" t="s">
        <v>130</v>
      </c>
      <c r="F66" t="s">
        <v>7</v>
      </c>
      <c r="H66" t="s">
        <v>20</v>
      </c>
    </row>
    <row r="67" spans="1:8">
      <c r="A67" t="s">
        <v>8</v>
      </c>
      <c r="B67" t="s">
        <v>131</v>
      </c>
      <c r="C67" t="s">
        <v>132</v>
      </c>
      <c r="F67" t="s">
        <v>7</v>
      </c>
      <c r="H67" t="s">
        <v>24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M101"/>
  <sheetViews>
    <sheetView showGridLines="0" tabSelected="1" topLeftCell="AK47" zoomScale="85" workbookViewId="0">
      <selection activeCell="BB73" sqref="BB5:BM73"/>
    </sheetView>
  </sheetViews>
  <sheetFormatPr defaultRowHeight="13.5"/>
  <cols>
    <col min="1" max="1" width="9" style="175"/>
    <col min="2" max="29" width="3.125" style="175" customWidth="1"/>
    <col min="30" max="31" width="8.75" style="175" customWidth="1"/>
    <col min="32" max="32" width="8.75" style="243" customWidth="1"/>
    <col min="33" max="34" width="8.75" style="175" customWidth="1"/>
    <col min="35" max="35" width="9" style="175"/>
    <col min="36" max="36" width="5.5" style="175" bestFit="1" customWidth="1"/>
    <col min="37" max="38" width="5.5" style="175" customWidth="1"/>
    <col min="39" max="39" width="5.5" style="185" customWidth="1"/>
    <col min="40" max="40" width="8.375" style="175" bestFit="1" customWidth="1"/>
    <col min="41" max="41" width="7.125" style="175" bestFit="1" customWidth="1"/>
    <col min="42" max="43" width="6.5" style="175" bestFit="1" customWidth="1"/>
    <col min="44" max="44" width="7.125" style="175" bestFit="1" customWidth="1"/>
    <col min="45" max="46" width="6.5" style="175" bestFit="1" customWidth="1"/>
    <col min="47" max="47" width="8.375" style="175" bestFit="1" customWidth="1"/>
    <col min="48" max="50" width="5.25" style="175" bestFit="1" customWidth="1"/>
    <col min="51" max="51" width="7.125" style="175" bestFit="1" customWidth="1"/>
    <col min="52" max="52" width="5.25" style="175" bestFit="1" customWidth="1"/>
    <col min="53" max="257" width="9" style="175"/>
    <col min="258" max="285" width="3.125" style="175" customWidth="1"/>
    <col min="286" max="290" width="8.75" style="175" customWidth="1"/>
    <col min="291" max="291" width="9" style="175"/>
    <col min="292" max="292" width="5.5" style="175" bestFit="1" customWidth="1"/>
    <col min="293" max="295" width="5.5" style="175" customWidth="1"/>
    <col min="296" max="296" width="8.375" style="175" bestFit="1" customWidth="1"/>
    <col min="297" max="297" width="7.125" style="175" bestFit="1" customWidth="1"/>
    <col min="298" max="299" width="6.5" style="175" bestFit="1" customWidth="1"/>
    <col min="300" max="300" width="7.125" style="175" bestFit="1" customWidth="1"/>
    <col min="301" max="302" width="6.5" style="175" bestFit="1" customWidth="1"/>
    <col min="303" max="303" width="8.375" style="175" bestFit="1" customWidth="1"/>
    <col min="304" max="306" width="5.25" style="175" bestFit="1" customWidth="1"/>
    <col min="307" max="307" width="7.125" style="175" bestFit="1" customWidth="1"/>
    <col min="308" max="308" width="5.25" style="175" bestFit="1" customWidth="1"/>
    <col min="309" max="513" width="9" style="175"/>
    <col min="514" max="541" width="3.125" style="175" customWidth="1"/>
    <col min="542" max="546" width="8.75" style="175" customWidth="1"/>
    <col min="547" max="547" width="9" style="175"/>
    <col min="548" max="548" width="5.5" style="175" bestFit="1" customWidth="1"/>
    <col min="549" max="551" width="5.5" style="175" customWidth="1"/>
    <col min="552" max="552" width="8.375" style="175" bestFit="1" customWidth="1"/>
    <col min="553" max="553" width="7.125" style="175" bestFit="1" customWidth="1"/>
    <col min="554" max="555" width="6.5" style="175" bestFit="1" customWidth="1"/>
    <col min="556" max="556" width="7.125" style="175" bestFit="1" customWidth="1"/>
    <col min="557" max="558" width="6.5" style="175" bestFit="1" customWidth="1"/>
    <col min="559" max="559" width="8.375" style="175" bestFit="1" customWidth="1"/>
    <col min="560" max="562" width="5.25" style="175" bestFit="1" customWidth="1"/>
    <col min="563" max="563" width="7.125" style="175" bestFit="1" customWidth="1"/>
    <col min="564" max="564" width="5.25" style="175" bestFit="1" customWidth="1"/>
    <col min="565" max="769" width="9" style="175"/>
    <col min="770" max="797" width="3.125" style="175" customWidth="1"/>
    <col min="798" max="802" width="8.75" style="175" customWidth="1"/>
    <col min="803" max="803" width="9" style="175"/>
    <col min="804" max="804" width="5.5" style="175" bestFit="1" customWidth="1"/>
    <col min="805" max="807" width="5.5" style="175" customWidth="1"/>
    <col min="808" max="808" width="8.375" style="175" bestFit="1" customWidth="1"/>
    <col min="809" max="809" width="7.125" style="175" bestFit="1" customWidth="1"/>
    <col min="810" max="811" width="6.5" style="175" bestFit="1" customWidth="1"/>
    <col min="812" max="812" width="7.125" style="175" bestFit="1" customWidth="1"/>
    <col min="813" max="814" width="6.5" style="175" bestFit="1" customWidth="1"/>
    <col min="815" max="815" width="8.375" style="175" bestFit="1" customWidth="1"/>
    <col min="816" max="818" width="5.25" style="175" bestFit="1" customWidth="1"/>
    <col min="819" max="819" width="7.125" style="175" bestFit="1" customWidth="1"/>
    <col min="820" max="820" width="5.25" style="175" bestFit="1" customWidth="1"/>
    <col min="821" max="1025" width="9" style="175"/>
    <col min="1026" max="1053" width="3.125" style="175" customWidth="1"/>
    <col min="1054" max="1058" width="8.75" style="175" customWidth="1"/>
    <col min="1059" max="1059" width="9" style="175"/>
    <col min="1060" max="1060" width="5.5" style="175" bestFit="1" customWidth="1"/>
    <col min="1061" max="1063" width="5.5" style="175" customWidth="1"/>
    <col min="1064" max="1064" width="8.375" style="175" bestFit="1" customWidth="1"/>
    <col min="1065" max="1065" width="7.125" style="175" bestFit="1" customWidth="1"/>
    <col min="1066" max="1067" width="6.5" style="175" bestFit="1" customWidth="1"/>
    <col min="1068" max="1068" width="7.125" style="175" bestFit="1" customWidth="1"/>
    <col min="1069" max="1070" width="6.5" style="175" bestFit="1" customWidth="1"/>
    <col min="1071" max="1071" width="8.375" style="175" bestFit="1" customWidth="1"/>
    <col min="1072" max="1074" width="5.25" style="175" bestFit="1" customWidth="1"/>
    <col min="1075" max="1075" width="7.125" style="175" bestFit="1" customWidth="1"/>
    <col min="1076" max="1076" width="5.25" style="175" bestFit="1" customWidth="1"/>
    <col min="1077" max="1281" width="9" style="175"/>
    <col min="1282" max="1309" width="3.125" style="175" customWidth="1"/>
    <col min="1310" max="1314" width="8.75" style="175" customWidth="1"/>
    <col min="1315" max="1315" width="9" style="175"/>
    <col min="1316" max="1316" width="5.5" style="175" bestFit="1" customWidth="1"/>
    <col min="1317" max="1319" width="5.5" style="175" customWidth="1"/>
    <col min="1320" max="1320" width="8.375" style="175" bestFit="1" customWidth="1"/>
    <col min="1321" max="1321" width="7.125" style="175" bestFit="1" customWidth="1"/>
    <col min="1322" max="1323" width="6.5" style="175" bestFit="1" customWidth="1"/>
    <col min="1324" max="1324" width="7.125" style="175" bestFit="1" customWidth="1"/>
    <col min="1325" max="1326" width="6.5" style="175" bestFit="1" customWidth="1"/>
    <col min="1327" max="1327" width="8.375" style="175" bestFit="1" customWidth="1"/>
    <col min="1328" max="1330" width="5.25" style="175" bestFit="1" customWidth="1"/>
    <col min="1331" max="1331" width="7.125" style="175" bestFit="1" customWidth="1"/>
    <col min="1332" max="1332" width="5.25" style="175" bestFit="1" customWidth="1"/>
    <col min="1333" max="1537" width="9" style="175"/>
    <col min="1538" max="1565" width="3.125" style="175" customWidth="1"/>
    <col min="1566" max="1570" width="8.75" style="175" customWidth="1"/>
    <col min="1571" max="1571" width="9" style="175"/>
    <col min="1572" max="1572" width="5.5" style="175" bestFit="1" customWidth="1"/>
    <col min="1573" max="1575" width="5.5" style="175" customWidth="1"/>
    <col min="1576" max="1576" width="8.375" style="175" bestFit="1" customWidth="1"/>
    <col min="1577" max="1577" width="7.125" style="175" bestFit="1" customWidth="1"/>
    <col min="1578" max="1579" width="6.5" style="175" bestFit="1" customWidth="1"/>
    <col min="1580" max="1580" width="7.125" style="175" bestFit="1" customWidth="1"/>
    <col min="1581" max="1582" width="6.5" style="175" bestFit="1" customWidth="1"/>
    <col min="1583" max="1583" width="8.375" style="175" bestFit="1" customWidth="1"/>
    <col min="1584" max="1586" width="5.25" style="175" bestFit="1" customWidth="1"/>
    <col min="1587" max="1587" width="7.125" style="175" bestFit="1" customWidth="1"/>
    <col min="1588" max="1588" width="5.25" style="175" bestFit="1" customWidth="1"/>
    <col min="1589" max="1793" width="9" style="175"/>
    <col min="1794" max="1821" width="3.125" style="175" customWidth="1"/>
    <col min="1822" max="1826" width="8.75" style="175" customWidth="1"/>
    <col min="1827" max="1827" width="9" style="175"/>
    <col min="1828" max="1828" width="5.5" style="175" bestFit="1" customWidth="1"/>
    <col min="1829" max="1831" width="5.5" style="175" customWidth="1"/>
    <col min="1832" max="1832" width="8.375" style="175" bestFit="1" customWidth="1"/>
    <col min="1833" max="1833" width="7.125" style="175" bestFit="1" customWidth="1"/>
    <col min="1834" max="1835" width="6.5" style="175" bestFit="1" customWidth="1"/>
    <col min="1836" max="1836" width="7.125" style="175" bestFit="1" customWidth="1"/>
    <col min="1837" max="1838" width="6.5" style="175" bestFit="1" customWidth="1"/>
    <col min="1839" max="1839" width="8.375" style="175" bestFit="1" customWidth="1"/>
    <col min="1840" max="1842" width="5.25" style="175" bestFit="1" customWidth="1"/>
    <col min="1843" max="1843" width="7.125" style="175" bestFit="1" customWidth="1"/>
    <col min="1844" max="1844" width="5.25" style="175" bestFit="1" customWidth="1"/>
    <col min="1845" max="2049" width="9" style="175"/>
    <col min="2050" max="2077" width="3.125" style="175" customWidth="1"/>
    <col min="2078" max="2082" width="8.75" style="175" customWidth="1"/>
    <col min="2083" max="2083" width="9" style="175"/>
    <col min="2084" max="2084" width="5.5" style="175" bestFit="1" customWidth="1"/>
    <col min="2085" max="2087" width="5.5" style="175" customWidth="1"/>
    <col min="2088" max="2088" width="8.375" style="175" bestFit="1" customWidth="1"/>
    <col min="2089" max="2089" width="7.125" style="175" bestFit="1" customWidth="1"/>
    <col min="2090" max="2091" width="6.5" style="175" bestFit="1" customWidth="1"/>
    <col min="2092" max="2092" width="7.125" style="175" bestFit="1" customWidth="1"/>
    <col min="2093" max="2094" width="6.5" style="175" bestFit="1" customWidth="1"/>
    <col min="2095" max="2095" width="8.375" style="175" bestFit="1" customWidth="1"/>
    <col min="2096" max="2098" width="5.25" style="175" bestFit="1" customWidth="1"/>
    <col min="2099" max="2099" width="7.125" style="175" bestFit="1" customWidth="1"/>
    <col min="2100" max="2100" width="5.25" style="175" bestFit="1" customWidth="1"/>
    <col min="2101" max="2305" width="9" style="175"/>
    <col min="2306" max="2333" width="3.125" style="175" customWidth="1"/>
    <col min="2334" max="2338" width="8.75" style="175" customWidth="1"/>
    <col min="2339" max="2339" width="9" style="175"/>
    <col min="2340" max="2340" width="5.5" style="175" bestFit="1" customWidth="1"/>
    <col min="2341" max="2343" width="5.5" style="175" customWidth="1"/>
    <col min="2344" max="2344" width="8.375" style="175" bestFit="1" customWidth="1"/>
    <col min="2345" max="2345" width="7.125" style="175" bestFit="1" customWidth="1"/>
    <col min="2346" max="2347" width="6.5" style="175" bestFit="1" customWidth="1"/>
    <col min="2348" max="2348" width="7.125" style="175" bestFit="1" customWidth="1"/>
    <col min="2349" max="2350" width="6.5" style="175" bestFit="1" customWidth="1"/>
    <col min="2351" max="2351" width="8.375" style="175" bestFit="1" customWidth="1"/>
    <col min="2352" max="2354" width="5.25" style="175" bestFit="1" customWidth="1"/>
    <col min="2355" max="2355" width="7.125" style="175" bestFit="1" customWidth="1"/>
    <col min="2356" max="2356" width="5.25" style="175" bestFit="1" customWidth="1"/>
    <col min="2357" max="2561" width="9" style="175"/>
    <col min="2562" max="2589" width="3.125" style="175" customWidth="1"/>
    <col min="2590" max="2594" width="8.75" style="175" customWidth="1"/>
    <col min="2595" max="2595" width="9" style="175"/>
    <col min="2596" max="2596" width="5.5" style="175" bestFit="1" customWidth="1"/>
    <col min="2597" max="2599" width="5.5" style="175" customWidth="1"/>
    <col min="2600" max="2600" width="8.375" style="175" bestFit="1" customWidth="1"/>
    <col min="2601" max="2601" width="7.125" style="175" bestFit="1" customWidth="1"/>
    <col min="2602" max="2603" width="6.5" style="175" bestFit="1" customWidth="1"/>
    <col min="2604" max="2604" width="7.125" style="175" bestFit="1" customWidth="1"/>
    <col min="2605" max="2606" width="6.5" style="175" bestFit="1" customWidth="1"/>
    <col min="2607" max="2607" width="8.375" style="175" bestFit="1" customWidth="1"/>
    <col min="2608" max="2610" width="5.25" style="175" bestFit="1" customWidth="1"/>
    <col min="2611" max="2611" width="7.125" style="175" bestFit="1" customWidth="1"/>
    <col min="2612" max="2612" width="5.25" style="175" bestFit="1" customWidth="1"/>
    <col min="2613" max="2817" width="9" style="175"/>
    <col min="2818" max="2845" width="3.125" style="175" customWidth="1"/>
    <col min="2846" max="2850" width="8.75" style="175" customWidth="1"/>
    <col min="2851" max="2851" width="9" style="175"/>
    <col min="2852" max="2852" width="5.5" style="175" bestFit="1" customWidth="1"/>
    <col min="2853" max="2855" width="5.5" style="175" customWidth="1"/>
    <col min="2856" max="2856" width="8.375" style="175" bestFit="1" customWidth="1"/>
    <col min="2857" max="2857" width="7.125" style="175" bestFit="1" customWidth="1"/>
    <col min="2858" max="2859" width="6.5" style="175" bestFit="1" customWidth="1"/>
    <col min="2860" max="2860" width="7.125" style="175" bestFit="1" customWidth="1"/>
    <col min="2861" max="2862" width="6.5" style="175" bestFit="1" customWidth="1"/>
    <col min="2863" max="2863" width="8.375" style="175" bestFit="1" customWidth="1"/>
    <col min="2864" max="2866" width="5.25" style="175" bestFit="1" customWidth="1"/>
    <col min="2867" max="2867" width="7.125" style="175" bestFit="1" customWidth="1"/>
    <col min="2868" max="2868" width="5.25" style="175" bestFit="1" customWidth="1"/>
    <col min="2869" max="3073" width="9" style="175"/>
    <col min="3074" max="3101" width="3.125" style="175" customWidth="1"/>
    <col min="3102" max="3106" width="8.75" style="175" customWidth="1"/>
    <col min="3107" max="3107" width="9" style="175"/>
    <col min="3108" max="3108" width="5.5" style="175" bestFit="1" customWidth="1"/>
    <col min="3109" max="3111" width="5.5" style="175" customWidth="1"/>
    <col min="3112" max="3112" width="8.375" style="175" bestFit="1" customWidth="1"/>
    <col min="3113" max="3113" width="7.125" style="175" bestFit="1" customWidth="1"/>
    <col min="3114" max="3115" width="6.5" style="175" bestFit="1" customWidth="1"/>
    <col min="3116" max="3116" width="7.125" style="175" bestFit="1" customWidth="1"/>
    <col min="3117" max="3118" width="6.5" style="175" bestFit="1" customWidth="1"/>
    <col min="3119" max="3119" width="8.375" style="175" bestFit="1" customWidth="1"/>
    <col min="3120" max="3122" width="5.25" style="175" bestFit="1" customWidth="1"/>
    <col min="3123" max="3123" width="7.125" style="175" bestFit="1" customWidth="1"/>
    <col min="3124" max="3124" width="5.25" style="175" bestFit="1" customWidth="1"/>
    <col min="3125" max="3329" width="9" style="175"/>
    <col min="3330" max="3357" width="3.125" style="175" customWidth="1"/>
    <col min="3358" max="3362" width="8.75" style="175" customWidth="1"/>
    <col min="3363" max="3363" width="9" style="175"/>
    <col min="3364" max="3364" width="5.5" style="175" bestFit="1" customWidth="1"/>
    <col min="3365" max="3367" width="5.5" style="175" customWidth="1"/>
    <col min="3368" max="3368" width="8.375" style="175" bestFit="1" customWidth="1"/>
    <col min="3369" max="3369" width="7.125" style="175" bestFit="1" customWidth="1"/>
    <col min="3370" max="3371" width="6.5" style="175" bestFit="1" customWidth="1"/>
    <col min="3372" max="3372" width="7.125" style="175" bestFit="1" customWidth="1"/>
    <col min="3373" max="3374" width="6.5" style="175" bestFit="1" customWidth="1"/>
    <col min="3375" max="3375" width="8.375" style="175" bestFit="1" customWidth="1"/>
    <col min="3376" max="3378" width="5.25" style="175" bestFit="1" customWidth="1"/>
    <col min="3379" max="3379" width="7.125" style="175" bestFit="1" customWidth="1"/>
    <col min="3380" max="3380" width="5.25" style="175" bestFit="1" customWidth="1"/>
    <col min="3381" max="3585" width="9" style="175"/>
    <col min="3586" max="3613" width="3.125" style="175" customWidth="1"/>
    <col min="3614" max="3618" width="8.75" style="175" customWidth="1"/>
    <col min="3619" max="3619" width="9" style="175"/>
    <col min="3620" max="3620" width="5.5" style="175" bestFit="1" customWidth="1"/>
    <col min="3621" max="3623" width="5.5" style="175" customWidth="1"/>
    <col min="3624" max="3624" width="8.375" style="175" bestFit="1" customWidth="1"/>
    <col min="3625" max="3625" width="7.125" style="175" bestFit="1" customWidth="1"/>
    <col min="3626" max="3627" width="6.5" style="175" bestFit="1" customWidth="1"/>
    <col min="3628" max="3628" width="7.125" style="175" bestFit="1" customWidth="1"/>
    <col min="3629" max="3630" width="6.5" style="175" bestFit="1" customWidth="1"/>
    <col min="3631" max="3631" width="8.375" style="175" bestFit="1" customWidth="1"/>
    <col min="3632" max="3634" width="5.25" style="175" bestFit="1" customWidth="1"/>
    <col min="3635" max="3635" width="7.125" style="175" bestFit="1" customWidth="1"/>
    <col min="3636" max="3636" width="5.25" style="175" bestFit="1" customWidth="1"/>
    <col min="3637" max="3841" width="9" style="175"/>
    <col min="3842" max="3869" width="3.125" style="175" customWidth="1"/>
    <col min="3870" max="3874" width="8.75" style="175" customWidth="1"/>
    <col min="3875" max="3875" width="9" style="175"/>
    <col min="3876" max="3876" width="5.5" style="175" bestFit="1" customWidth="1"/>
    <col min="3877" max="3879" width="5.5" style="175" customWidth="1"/>
    <col min="3880" max="3880" width="8.375" style="175" bestFit="1" customWidth="1"/>
    <col min="3881" max="3881" width="7.125" style="175" bestFit="1" customWidth="1"/>
    <col min="3882" max="3883" width="6.5" style="175" bestFit="1" customWidth="1"/>
    <col min="3884" max="3884" width="7.125" style="175" bestFit="1" customWidth="1"/>
    <col min="3885" max="3886" width="6.5" style="175" bestFit="1" customWidth="1"/>
    <col min="3887" max="3887" width="8.375" style="175" bestFit="1" customWidth="1"/>
    <col min="3888" max="3890" width="5.25" style="175" bestFit="1" customWidth="1"/>
    <col min="3891" max="3891" width="7.125" style="175" bestFit="1" customWidth="1"/>
    <col min="3892" max="3892" width="5.25" style="175" bestFit="1" customWidth="1"/>
    <col min="3893" max="4097" width="9" style="175"/>
    <col min="4098" max="4125" width="3.125" style="175" customWidth="1"/>
    <col min="4126" max="4130" width="8.75" style="175" customWidth="1"/>
    <col min="4131" max="4131" width="9" style="175"/>
    <col min="4132" max="4132" width="5.5" style="175" bestFit="1" customWidth="1"/>
    <col min="4133" max="4135" width="5.5" style="175" customWidth="1"/>
    <col min="4136" max="4136" width="8.375" style="175" bestFit="1" customWidth="1"/>
    <col min="4137" max="4137" width="7.125" style="175" bestFit="1" customWidth="1"/>
    <col min="4138" max="4139" width="6.5" style="175" bestFit="1" customWidth="1"/>
    <col min="4140" max="4140" width="7.125" style="175" bestFit="1" customWidth="1"/>
    <col min="4141" max="4142" width="6.5" style="175" bestFit="1" customWidth="1"/>
    <col min="4143" max="4143" width="8.375" style="175" bestFit="1" customWidth="1"/>
    <col min="4144" max="4146" width="5.25" style="175" bestFit="1" customWidth="1"/>
    <col min="4147" max="4147" width="7.125" style="175" bestFit="1" customWidth="1"/>
    <col min="4148" max="4148" width="5.25" style="175" bestFit="1" customWidth="1"/>
    <col min="4149" max="4353" width="9" style="175"/>
    <col min="4354" max="4381" width="3.125" style="175" customWidth="1"/>
    <col min="4382" max="4386" width="8.75" style="175" customWidth="1"/>
    <col min="4387" max="4387" width="9" style="175"/>
    <col min="4388" max="4388" width="5.5" style="175" bestFit="1" customWidth="1"/>
    <col min="4389" max="4391" width="5.5" style="175" customWidth="1"/>
    <col min="4392" max="4392" width="8.375" style="175" bestFit="1" customWidth="1"/>
    <col min="4393" max="4393" width="7.125" style="175" bestFit="1" customWidth="1"/>
    <col min="4394" max="4395" width="6.5" style="175" bestFit="1" customWidth="1"/>
    <col min="4396" max="4396" width="7.125" style="175" bestFit="1" customWidth="1"/>
    <col min="4397" max="4398" width="6.5" style="175" bestFit="1" customWidth="1"/>
    <col min="4399" max="4399" width="8.375" style="175" bestFit="1" customWidth="1"/>
    <col min="4400" max="4402" width="5.25" style="175" bestFit="1" customWidth="1"/>
    <col min="4403" max="4403" width="7.125" style="175" bestFit="1" customWidth="1"/>
    <col min="4404" max="4404" width="5.25" style="175" bestFit="1" customWidth="1"/>
    <col min="4405" max="4609" width="9" style="175"/>
    <col min="4610" max="4637" width="3.125" style="175" customWidth="1"/>
    <col min="4638" max="4642" width="8.75" style="175" customWidth="1"/>
    <col min="4643" max="4643" width="9" style="175"/>
    <col min="4644" max="4644" width="5.5" style="175" bestFit="1" customWidth="1"/>
    <col min="4645" max="4647" width="5.5" style="175" customWidth="1"/>
    <col min="4648" max="4648" width="8.375" style="175" bestFit="1" customWidth="1"/>
    <col min="4649" max="4649" width="7.125" style="175" bestFit="1" customWidth="1"/>
    <col min="4650" max="4651" width="6.5" style="175" bestFit="1" customWidth="1"/>
    <col min="4652" max="4652" width="7.125" style="175" bestFit="1" customWidth="1"/>
    <col min="4653" max="4654" width="6.5" style="175" bestFit="1" customWidth="1"/>
    <col min="4655" max="4655" width="8.375" style="175" bestFit="1" customWidth="1"/>
    <col min="4656" max="4658" width="5.25" style="175" bestFit="1" customWidth="1"/>
    <col min="4659" max="4659" width="7.125" style="175" bestFit="1" customWidth="1"/>
    <col min="4660" max="4660" width="5.25" style="175" bestFit="1" customWidth="1"/>
    <col min="4661" max="4865" width="9" style="175"/>
    <col min="4866" max="4893" width="3.125" style="175" customWidth="1"/>
    <col min="4894" max="4898" width="8.75" style="175" customWidth="1"/>
    <col min="4899" max="4899" width="9" style="175"/>
    <col min="4900" max="4900" width="5.5" style="175" bestFit="1" customWidth="1"/>
    <col min="4901" max="4903" width="5.5" style="175" customWidth="1"/>
    <col min="4904" max="4904" width="8.375" style="175" bestFit="1" customWidth="1"/>
    <col min="4905" max="4905" width="7.125" style="175" bestFit="1" customWidth="1"/>
    <col min="4906" max="4907" width="6.5" style="175" bestFit="1" customWidth="1"/>
    <col min="4908" max="4908" width="7.125" style="175" bestFit="1" customWidth="1"/>
    <col min="4909" max="4910" width="6.5" style="175" bestFit="1" customWidth="1"/>
    <col min="4911" max="4911" width="8.375" style="175" bestFit="1" customWidth="1"/>
    <col min="4912" max="4914" width="5.25" style="175" bestFit="1" customWidth="1"/>
    <col min="4915" max="4915" width="7.125" style="175" bestFit="1" customWidth="1"/>
    <col min="4916" max="4916" width="5.25" style="175" bestFit="1" customWidth="1"/>
    <col min="4917" max="5121" width="9" style="175"/>
    <col min="5122" max="5149" width="3.125" style="175" customWidth="1"/>
    <col min="5150" max="5154" width="8.75" style="175" customWidth="1"/>
    <col min="5155" max="5155" width="9" style="175"/>
    <col min="5156" max="5156" width="5.5" style="175" bestFit="1" customWidth="1"/>
    <col min="5157" max="5159" width="5.5" style="175" customWidth="1"/>
    <col min="5160" max="5160" width="8.375" style="175" bestFit="1" customWidth="1"/>
    <col min="5161" max="5161" width="7.125" style="175" bestFit="1" customWidth="1"/>
    <col min="5162" max="5163" width="6.5" style="175" bestFit="1" customWidth="1"/>
    <col min="5164" max="5164" width="7.125" style="175" bestFit="1" customWidth="1"/>
    <col min="5165" max="5166" width="6.5" style="175" bestFit="1" customWidth="1"/>
    <col min="5167" max="5167" width="8.375" style="175" bestFit="1" customWidth="1"/>
    <col min="5168" max="5170" width="5.25" style="175" bestFit="1" customWidth="1"/>
    <col min="5171" max="5171" width="7.125" style="175" bestFit="1" customWidth="1"/>
    <col min="5172" max="5172" width="5.25" style="175" bestFit="1" customWidth="1"/>
    <col min="5173" max="5377" width="9" style="175"/>
    <col min="5378" max="5405" width="3.125" style="175" customWidth="1"/>
    <col min="5406" max="5410" width="8.75" style="175" customWidth="1"/>
    <col min="5411" max="5411" width="9" style="175"/>
    <col min="5412" max="5412" width="5.5" style="175" bestFit="1" customWidth="1"/>
    <col min="5413" max="5415" width="5.5" style="175" customWidth="1"/>
    <col min="5416" max="5416" width="8.375" style="175" bestFit="1" customWidth="1"/>
    <col min="5417" max="5417" width="7.125" style="175" bestFit="1" customWidth="1"/>
    <col min="5418" max="5419" width="6.5" style="175" bestFit="1" customWidth="1"/>
    <col min="5420" max="5420" width="7.125" style="175" bestFit="1" customWidth="1"/>
    <col min="5421" max="5422" width="6.5" style="175" bestFit="1" customWidth="1"/>
    <col min="5423" max="5423" width="8.375" style="175" bestFit="1" customWidth="1"/>
    <col min="5424" max="5426" width="5.25" style="175" bestFit="1" customWidth="1"/>
    <col min="5427" max="5427" width="7.125" style="175" bestFit="1" customWidth="1"/>
    <col min="5428" max="5428" width="5.25" style="175" bestFit="1" customWidth="1"/>
    <col min="5429" max="5633" width="9" style="175"/>
    <col min="5634" max="5661" width="3.125" style="175" customWidth="1"/>
    <col min="5662" max="5666" width="8.75" style="175" customWidth="1"/>
    <col min="5667" max="5667" width="9" style="175"/>
    <col min="5668" max="5668" width="5.5" style="175" bestFit="1" customWidth="1"/>
    <col min="5669" max="5671" width="5.5" style="175" customWidth="1"/>
    <col min="5672" max="5672" width="8.375" style="175" bestFit="1" customWidth="1"/>
    <col min="5673" max="5673" width="7.125" style="175" bestFit="1" customWidth="1"/>
    <col min="5674" max="5675" width="6.5" style="175" bestFit="1" customWidth="1"/>
    <col min="5676" max="5676" width="7.125" style="175" bestFit="1" customWidth="1"/>
    <col min="5677" max="5678" width="6.5" style="175" bestFit="1" customWidth="1"/>
    <col min="5679" max="5679" width="8.375" style="175" bestFit="1" customWidth="1"/>
    <col min="5680" max="5682" width="5.25" style="175" bestFit="1" customWidth="1"/>
    <col min="5683" max="5683" width="7.125" style="175" bestFit="1" customWidth="1"/>
    <col min="5684" max="5684" width="5.25" style="175" bestFit="1" customWidth="1"/>
    <col min="5685" max="5889" width="9" style="175"/>
    <col min="5890" max="5917" width="3.125" style="175" customWidth="1"/>
    <col min="5918" max="5922" width="8.75" style="175" customWidth="1"/>
    <col min="5923" max="5923" width="9" style="175"/>
    <col min="5924" max="5924" width="5.5" style="175" bestFit="1" customWidth="1"/>
    <col min="5925" max="5927" width="5.5" style="175" customWidth="1"/>
    <col min="5928" max="5928" width="8.375" style="175" bestFit="1" customWidth="1"/>
    <col min="5929" max="5929" width="7.125" style="175" bestFit="1" customWidth="1"/>
    <col min="5930" max="5931" width="6.5" style="175" bestFit="1" customWidth="1"/>
    <col min="5932" max="5932" width="7.125" style="175" bestFit="1" customWidth="1"/>
    <col min="5933" max="5934" width="6.5" style="175" bestFit="1" customWidth="1"/>
    <col min="5935" max="5935" width="8.375" style="175" bestFit="1" customWidth="1"/>
    <col min="5936" max="5938" width="5.25" style="175" bestFit="1" customWidth="1"/>
    <col min="5939" max="5939" width="7.125" style="175" bestFit="1" customWidth="1"/>
    <col min="5940" max="5940" width="5.25" style="175" bestFit="1" customWidth="1"/>
    <col min="5941" max="6145" width="9" style="175"/>
    <col min="6146" max="6173" width="3.125" style="175" customWidth="1"/>
    <col min="6174" max="6178" width="8.75" style="175" customWidth="1"/>
    <col min="6179" max="6179" width="9" style="175"/>
    <col min="6180" max="6180" width="5.5" style="175" bestFit="1" customWidth="1"/>
    <col min="6181" max="6183" width="5.5" style="175" customWidth="1"/>
    <col min="6184" max="6184" width="8.375" style="175" bestFit="1" customWidth="1"/>
    <col min="6185" max="6185" width="7.125" style="175" bestFit="1" customWidth="1"/>
    <col min="6186" max="6187" width="6.5" style="175" bestFit="1" customWidth="1"/>
    <col min="6188" max="6188" width="7.125" style="175" bestFit="1" customWidth="1"/>
    <col min="6189" max="6190" width="6.5" style="175" bestFit="1" customWidth="1"/>
    <col min="6191" max="6191" width="8.375" style="175" bestFit="1" customWidth="1"/>
    <col min="6192" max="6194" width="5.25" style="175" bestFit="1" customWidth="1"/>
    <col min="6195" max="6195" width="7.125" style="175" bestFit="1" customWidth="1"/>
    <col min="6196" max="6196" width="5.25" style="175" bestFit="1" customWidth="1"/>
    <col min="6197" max="6401" width="9" style="175"/>
    <col min="6402" max="6429" width="3.125" style="175" customWidth="1"/>
    <col min="6430" max="6434" width="8.75" style="175" customWidth="1"/>
    <col min="6435" max="6435" width="9" style="175"/>
    <col min="6436" max="6436" width="5.5" style="175" bestFit="1" customWidth="1"/>
    <col min="6437" max="6439" width="5.5" style="175" customWidth="1"/>
    <col min="6440" max="6440" width="8.375" style="175" bestFit="1" customWidth="1"/>
    <col min="6441" max="6441" width="7.125" style="175" bestFit="1" customWidth="1"/>
    <col min="6442" max="6443" width="6.5" style="175" bestFit="1" customWidth="1"/>
    <col min="6444" max="6444" width="7.125" style="175" bestFit="1" customWidth="1"/>
    <col min="6445" max="6446" width="6.5" style="175" bestFit="1" customWidth="1"/>
    <col min="6447" max="6447" width="8.375" style="175" bestFit="1" customWidth="1"/>
    <col min="6448" max="6450" width="5.25" style="175" bestFit="1" customWidth="1"/>
    <col min="6451" max="6451" width="7.125" style="175" bestFit="1" customWidth="1"/>
    <col min="6452" max="6452" width="5.25" style="175" bestFit="1" customWidth="1"/>
    <col min="6453" max="6657" width="9" style="175"/>
    <col min="6658" max="6685" width="3.125" style="175" customWidth="1"/>
    <col min="6686" max="6690" width="8.75" style="175" customWidth="1"/>
    <col min="6691" max="6691" width="9" style="175"/>
    <col min="6692" max="6692" width="5.5" style="175" bestFit="1" customWidth="1"/>
    <col min="6693" max="6695" width="5.5" style="175" customWidth="1"/>
    <col min="6696" max="6696" width="8.375" style="175" bestFit="1" customWidth="1"/>
    <col min="6697" max="6697" width="7.125" style="175" bestFit="1" customWidth="1"/>
    <col min="6698" max="6699" width="6.5" style="175" bestFit="1" customWidth="1"/>
    <col min="6700" max="6700" width="7.125" style="175" bestFit="1" customWidth="1"/>
    <col min="6701" max="6702" width="6.5" style="175" bestFit="1" customWidth="1"/>
    <col min="6703" max="6703" width="8.375" style="175" bestFit="1" customWidth="1"/>
    <col min="6704" max="6706" width="5.25" style="175" bestFit="1" customWidth="1"/>
    <col min="6707" max="6707" width="7.125" style="175" bestFit="1" customWidth="1"/>
    <col min="6708" max="6708" width="5.25" style="175" bestFit="1" customWidth="1"/>
    <col min="6709" max="6913" width="9" style="175"/>
    <col min="6914" max="6941" width="3.125" style="175" customWidth="1"/>
    <col min="6942" max="6946" width="8.75" style="175" customWidth="1"/>
    <col min="6947" max="6947" width="9" style="175"/>
    <col min="6948" max="6948" width="5.5" style="175" bestFit="1" customWidth="1"/>
    <col min="6949" max="6951" width="5.5" style="175" customWidth="1"/>
    <col min="6952" max="6952" width="8.375" style="175" bestFit="1" customWidth="1"/>
    <col min="6953" max="6953" width="7.125" style="175" bestFit="1" customWidth="1"/>
    <col min="6954" max="6955" width="6.5" style="175" bestFit="1" customWidth="1"/>
    <col min="6956" max="6956" width="7.125" style="175" bestFit="1" customWidth="1"/>
    <col min="6957" max="6958" width="6.5" style="175" bestFit="1" customWidth="1"/>
    <col min="6959" max="6959" width="8.375" style="175" bestFit="1" customWidth="1"/>
    <col min="6960" max="6962" width="5.25" style="175" bestFit="1" customWidth="1"/>
    <col min="6963" max="6963" width="7.125" style="175" bestFit="1" customWidth="1"/>
    <col min="6964" max="6964" width="5.25" style="175" bestFit="1" customWidth="1"/>
    <col min="6965" max="7169" width="9" style="175"/>
    <col min="7170" max="7197" width="3.125" style="175" customWidth="1"/>
    <col min="7198" max="7202" width="8.75" style="175" customWidth="1"/>
    <col min="7203" max="7203" width="9" style="175"/>
    <col min="7204" max="7204" width="5.5" style="175" bestFit="1" customWidth="1"/>
    <col min="7205" max="7207" width="5.5" style="175" customWidth="1"/>
    <col min="7208" max="7208" width="8.375" style="175" bestFit="1" customWidth="1"/>
    <col min="7209" max="7209" width="7.125" style="175" bestFit="1" customWidth="1"/>
    <col min="7210" max="7211" width="6.5" style="175" bestFit="1" customWidth="1"/>
    <col min="7212" max="7212" width="7.125" style="175" bestFit="1" customWidth="1"/>
    <col min="7213" max="7214" width="6.5" style="175" bestFit="1" customWidth="1"/>
    <col min="7215" max="7215" width="8.375" style="175" bestFit="1" customWidth="1"/>
    <col min="7216" max="7218" width="5.25" style="175" bestFit="1" customWidth="1"/>
    <col min="7219" max="7219" width="7.125" style="175" bestFit="1" customWidth="1"/>
    <col min="7220" max="7220" width="5.25" style="175" bestFit="1" customWidth="1"/>
    <col min="7221" max="7425" width="9" style="175"/>
    <col min="7426" max="7453" width="3.125" style="175" customWidth="1"/>
    <col min="7454" max="7458" width="8.75" style="175" customWidth="1"/>
    <col min="7459" max="7459" width="9" style="175"/>
    <col min="7460" max="7460" width="5.5" style="175" bestFit="1" customWidth="1"/>
    <col min="7461" max="7463" width="5.5" style="175" customWidth="1"/>
    <col min="7464" max="7464" width="8.375" style="175" bestFit="1" customWidth="1"/>
    <col min="7465" max="7465" width="7.125" style="175" bestFit="1" customWidth="1"/>
    <col min="7466" max="7467" width="6.5" style="175" bestFit="1" customWidth="1"/>
    <col min="7468" max="7468" width="7.125" style="175" bestFit="1" customWidth="1"/>
    <col min="7469" max="7470" width="6.5" style="175" bestFit="1" customWidth="1"/>
    <col min="7471" max="7471" width="8.375" style="175" bestFit="1" customWidth="1"/>
    <col min="7472" max="7474" width="5.25" style="175" bestFit="1" customWidth="1"/>
    <col min="7475" max="7475" width="7.125" style="175" bestFit="1" customWidth="1"/>
    <col min="7476" max="7476" width="5.25" style="175" bestFit="1" customWidth="1"/>
    <col min="7477" max="7681" width="9" style="175"/>
    <col min="7682" max="7709" width="3.125" style="175" customWidth="1"/>
    <col min="7710" max="7714" width="8.75" style="175" customWidth="1"/>
    <col min="7715" max="7715" width="9" style="175"/>
    <col min="7716" max="7716" width="5.5" style="175" bestFit="1" customWidth="1"/>
    <col min="7717" max="7719" width="5.5" style="175" customWidth="1"/>
    <col min="7720" max="7720" width="8.375" style="175" bestFit="1" customWidth="1"/>
    <col min="7721" max="7721" width="7.125" style="175" bestFit="1" customWidth="1"/>
    <col min="7722" max="7723" width="6.5" style="175" bestFit="1" customWidth="1"/>
    <col min="7724" max="7724" width="7.125" style="175" bestFit="1" customWidth="1"/>
    <col min="7725" max="7726" width="6.5" style="175" bestFit="1" customWidth="1"/>
    <col min="7727" max="7727" width="8.375" style="175" bestFit="1" customWidth="1"/>
    <col min="7728" max="7730" width="5.25" style="175" bestFit="1" customWidth="1"/>
    <col min="7731" max="7731" width="7.125" style="175" bestFit="1" customWidth="1"/>
    <col min="7732" max="7732" width="5.25" style="175" bestFit="1" customWidth="1"/>
    <col min="7733" max="7937" width="9" style="175"/>
    <col min="7938" max="7965" width="3.125" style="175" customWidth="1"/>
    <col min="7966" max="7970" width="8.75" style="175" customWidth="1"/>
    <col min="7971" max="7971" width="9" style="175"/>
    <col min="7972" max="7972" width="5.5" style="175" bestFit="1" customWidth="1"/>
    <col min="7973" max="7975" width="5.5" style="175" customWidth="1"/>
    <col min="7976" max="7976" width="8.375" style="175" bestFit="1" customWidth="1"/>
    <col min="7977" max="7977" width="7.125" style="175" bestFit="1" customWidth="1"/>
    <col min="7978" max="7979" width="6.5" style="175" bestFit="1" customWidth="1"/>
    <col min="7980" max="7980" width="7.125" style="175" bestFit="1" customWidth="1"/>
    <col min="7981" max="7982" width="6.5" style="175" bestFit="1" customWidth="1"/>
    <col min="7983" max="7983" width="8.375" style="175" bestFit="1" customWidth="1"/>
    <col min="7984" max="7986" width="5.25" style="175" bestFit="1" customWidth="1"/>
    <col min="7987" max="7987" width="7.125" style="175" bestFit="1" customWidth="1"/>
    <col min="7988" max="7988" width="5.25" style="175" bestFit="1" customWidth="1"/>
    <col min="7989" max="8193" width="9" style="175"/>
    <col min="8194" max="8221" width="3.125" style="175" customWidth="1"/>
    <col min="8222" max="8226" width="8.75" style="175" customWidth="1"/>
    <col min="8227" max="8227" width="9" style="175"/>
    <col min="8228" max="8228" width="5.5" style="175" bestFit="1" customWidth="1"/>
    <col min="8229" max="8231" width="5.5" style="175" customWidth="1"/>
    <col min="8232" max="8232" width="8.375" style="175" bestFit="1" customWidth="1"/>
    <col min="8233" max="8233" width="7.125" style="175" bestFit="1" customWidth="1"/>
    <col min="8234" max="8235" width="6.5" style="175" bestFit="1" customWidth="1"/>
    <col min="8236" max="8236" width="7.125" style="175" bestFit="1" customWidth="1"/>
    <col min="8237" max="8238" width="6.5" style="175" bestFit="1" customWidth="1"/>
    <col min="8239" max="8239" width="8.375" style="175" bestFit="1" customWidth="1"/>
    <col min="8240" max="8242" width="5.25" style="175" bestFit="1" customWidth="1"/>
    <col min="8243" max="8243" width="7.125" style="175" bestFit="1" customWidth="1"/>
    <col min="8244" max="8244" width="5.25" style="175" bestFit="1" customWidth="1"/>
    <col min="8245" max="8449" width="9" style="175"/>
    <col min="8450" max="8477" width="3.125" style="175" customWidth="1"/>
    <col min="8478" max="8482" width="8.75" style="175" customWidth="1"/>
    <col min="8483" max="8483" width="9" style="175"/>
    <col min="8484" max="8484" width="5.5" style="175" bestFit="1" customWidth="1"/>
    <col min="8485" max="8487" width="5.5" style="175" customWidth="1"/>
    <col min="8488" max="8488" width="8.375" style="175" bestFit="1" customWidth="1"/>
    <col min="8489" max="8489" width="7.125" style="175" bestFit="1" customWidth="1"/>
    <col min="8490" max="8491" width="6.5" style="175" bestFit="1" customWidth="1"/>
    <col min="8492" max="8492" width="7.125" style="175" bestFit="1" customWidth="1"/>
    <col min="8493" max="8494" width="6.5" style="175" bestFit="1" customWidth="1"/>
    <col min="8495" max="8495" width="8.375" style="175" bestFit="1" customWidth="1"/>
    <col min="8496" max="8498" width="5.25" style="175" bestFit="1" customWidth="1"/>
    <col min="8499" max="8499" width="7.125" style="175" bestFit="1" customWidth="1"/>
    <col min="8500" max="8500" width="5.25" style="175" bestFit="1" customWidth="1"/>
    <col min="8501" max="8705" width="9" style="175"/>
    <col min="8706" max="8733" width="3.125" style="175" customWidth="1"/>
    <col min="8734" max="8738" width="8.75" style="175" customWidth="1"/>
    <col min="8739" max="8739" width="9" style="175"/>
    <col min="8740" max="8740" width="5.5" style="175" bestFit="1" customWidth="1"/>
    <col min="8741" max="8743" width="5.5" style="175" customWidth="1"/>
    <col min="8744" max="8744" width="8.375" style="175" bestFit="1" customWidth="1"/>
    <col min="8745" max="8745" width="7.125" style="175" bestFit="1" customWidth="1"/>
    <col min="8746" max="8747" width="6.5" style="175" bestFit="1" customWidth="1"/>
    <col min="8748" max="8748" width="7.125" style="175" bestFit="1" customWidth="1"/>
    <col min="8749" max="8750" width="6.5" style="175" bestFit="1" customWidth="1"/>
    <col min="8751" max="8751" width="8.375" style="175" bestFit="1" customWidth="1"/>
    <col min="8752" max="8754" width="5.25" style="175" bestFit="1" customWidth="1"/>
    <col min="8755" max="8755" width="7.125" style="175" bestFit="1" customWidth="1"/>
    <col min="8756" max="8756" width="5.25" style="175" bestFit="1" customWidth="1"/>
    <col min="8757" max="8961" width="9" style="175"/>
    <col min="8962" max="8989" width="3.125" style="175" customWidth="1"/>
    <col min="8990" max="8994" width="8.75" style="175" customWidth="1"/>
    <col min="8995" max="8995" width="9" style="175"/>
    <col min="8996" max="8996" width="5.5" style="175" bestFit="1" customWidth="1"/>
    <col min="8997" max="8999" width="5.5" style="175" customWidth="1"/>
    <col min="9000" max="9000" width="8.375" style="175" bestFit="1" customWidth="1"/>
    <col min="9001" max="9001" width="7.125" style="175" bestFit="1" customWidth="1"/>
    <col min="9002" max="9003" width="6.5" style="175" bestFit="1" customWidth="1"/>
    <col min="9004" max="9004" width="7.125" style="175" bestFit="1" customWidth="1"/>
    <col min="9005" max="9006" width="6.5" style="175" bestFit="1" customWidth="1"/>
    <col min="9007" max="9007" width="8.375" style="175" bestFit="1" customWidth="1"/>
    <col min="9008" max="9010" width="5.25" style="175" bestFit="1" customWidth="1"/>
    <col min="9011" max="9011" width="7.125" style="175" bestFit="1" customWidth="1"/>
    <col min="9012" max="9012" width="5.25" style="175" bestFit="1" customWidth="1"/>
    <col min="9013" max="9217" width="9" style="175"/>
    <col min="9218" max="9245" width="3.125" style="175" customWidth="1"/>
    <col min="9246" max="9250" width="8.75" style="175" customWidth="1"/>
    <col min="9251" max="9251" width="9" style="175"/>
    <col min="9252" max="9252" width="5.5" style="175" bestFit="1" customWidth="1"/>
    <col min="9253" max="9255" width="5.5" style="175" customWidth="1"/>
    <col min="9256" max="9256" width="8.375" style="175" bestFit="1" customWidth="1"/>
    <col min="9257" max="9257" width="7.125" style="175" bestFit="1" customWidth="1"/>
    <col min="9258" max="9259" width="6.5" style="175" bestFit="1" customWidth="1"/>
    <col min="9260" max="9260" width="7.125" style="175" bestFit="1" customWidth="1"/>
    <col min="9261" max="9262" width="6.5" style="175" bestFit="1" customWidth="1"/>
    <col min="9263" max="9263" width="8.375" style="175" bestFit="1" customWidth="1"/>
    <col min="9264" max="9266" width="5.25" style="175" bestFit="1" customWidth="1"/>
    <col min="9267" max="9267" width="7.125" style="175" bestFit="1" customWidth="1"/>
    <col min="9268" max="9268" width="5.25" style="175" bestFit="1" customWidth="1"/>
    <col min="9269" max="9473" width="9" style="175"/>
    <col min="9474" max="9501" width="3.125" style="175" customWidth="1"/>
    <col min="9502" max="9506" width="8.75" style="175" customWidth="1"/>
    <col min="9507" max="9507" width="9" style="175"/>
    <col min="9508" max="9508" width="5.5" style="175" bestFit="1" customWidth="1"/>
    <col min="9509" max="9511" width="5.5" style="175" customWidth="1"/>
    <col min="9512" max="9512" width="8.375" style="175" bestFit="1" customWidth="1"/>
    <col min="9513" max="9513" width="7.125" style="175" bestFit="1" customWidth="1"/>
    <col min="9514" max="9515" width="6.5" style="175" bestFit="1" customWidth="1"/>
    <col min="9516" max="9516" width="7.125" style="175" bestFit="1" customWidth="1"/>
    <col min="9517" max="9518" width="6.5" style="175" bestFit="1" customWidth="1"/>
    <col min="9519" max="9519" width="8.375" style="175" bestFit="1" customWidth="1"/>
    <col min="9520" max="9522" width="5.25" style="175" bestFit="1" customWidth="1"/>
    <col min="9523" max="9523" width="7.125" style="175" bestFit="1" customWidth="1"/>
    <col min="9524" max="9524" width="5.25" style="175" bestFit="1" customWidth="1"/>
    <col min="9525" max="9729" width="9" style="175"/>
    <col min="9730" max="9757" width="3.125" style="175" customWidth="1"/>
    <col min="9758" max="9762" width="8.75" style="175" customWidth="1"/>
    <col min="9763" max="9763" width="9" style="175"/>
    <col min="9764" max="9764" width="5.5" style="175" bestFit="1" customWidth="1"/>
    <col min="9765" max="9767" width="5.5" style="175" customWidth="1"/>
    <col min="9768" max="9768" width="8.375" style="175" bestFit="1" customWidth="1"/>
    <col min="9769" max="9769" width="7.125" style="175" bestFit="1" customWidth="1"/>
    <col min="9770" max="9771" width="6.5" style="175" bestFit="1" customWidth="1"/>
    <col min="9772" max="9772" width="7.125" style="175" bestFit="1" customWidth="1"/>
    <col min="9773" max="9774" width="6.5" style="175" bestFit="1" customWidth="1"/>
    <col min="9775" max="9775" width="8.375" style="175" bestFit="1" customWidth="1"/>
    <col min="9776" max="9778" width="5.25" style="175" bestFit="1" customWidth="1"/>
    <col min="9779" max="9779" width="7.125" style="175" bestFit="1" customWidth="1"/>
    <col min="9780" max="9780" width="5.25" style="175" bestFit="1" customWidth="1"/>
    <col min="9781" max="9985" width="9" style="175"/>
    <col min="9986" max="10013" width="3.125" style="175" customWidth="1"/>
    <col min="10014" max="10018" width="8.75" style="175" customWidth="1"/>
    <col min="10019" max="10019" width="9" style="175"/>
    <col min="10020" max="10020" width="5.5" style="175" bestFit="1" customWidth="1"/>
    <col min="10021" max="10023" width="5.5" style="175" customWidth="1"/>
    <col min="10024" max="10024" width="8.375" style="175" bestFit="1" customWidth="1"/>
    <col min="10025" max="10025" width="7.125" style="175" bestFit="1" customWidth="1"/>
    <col min="10026" max="10027" width="6.5" style="175" bestFit="1" customWidth="1"/>
    <col min="10028" max="10028" width="7.125" style="175" bestFit="1" customWidth="1"/>
    <col min="10029" max="10030" width="6.5" style="175" bestFit="1" customWidth="1"/>
    <col min="10031" max="10031" width="8.375" style="175" bestFit="1" customWidth="1"/>
    <col min="10032" max="10034" width="5.25" style="175" bestFit="1" customWidth="1"/>
    <col min="10035" max="10035" width="7.125" style="175" bestFit="1" customWidth="1"/>
    <col min="10036" max="10036" width="5.25" style="175" bestFit="1" customWidth="1"/>
    <col min="10037" max="10241" width="9" style="175"/>
    <col min="10242" max="10269" width="3.125" style="175" customWidth="1"/>
    <col min="10270" max="10274" width="8.75" style="175" customWidth="1"/>
    <col min="10275" max="10275" width="9" style="175"/>
    <col min="10276" max="10276" width="5.5" style="175" bestFit="1" customWidth="1"/>
    <col min="10277" max="10279" width="5.5" style="175" customWidth="1"/>
    <col min="10280" max="10280" width="8.375" style="175" bestFit="1" customWidth="1"/>
    <col min="10281" max="10281" width="7.125" style="175" bestFit="1" customWidth="1"/>
    <col min="10282" max="10283" width="6.5" style="175" bestFit="1" customWidth="1"/>
    <col min="10284" max="10284" width="7.125" style="175" bestFit="1" customWidth="1"/>
    <col min="10285" max="10286" width="6.5" style="175" bestFit="1" customWidth="1"/>
    <col min="10287" max="10287" width="8.375" style="175" bestFit="1" customWidth="1"/>
    <col min="10288" max="10290" width="5.25" style="175" bestFit="1" customWidth="1"/>
    <col min="10291" max="10291" width="7.125" style="175" bestFit="1" customWidth="1"/>
    <col min="10292" max="10292" width="5.25" style="175" bestFit="1" customWidth="1"/>
    <col min="10293" max="10497" width="9" style="175"/>
    <col min="10498" max="10525" width="3.125" style="175" customWidth="1"/>
    <col min="10526" max="10530" width="8.75" style="175" customWidth="1"/>
    <col min="10531" max="10531" width="9" style="175"/>
    <col min="10532" max="10532" width="5.5" style="175" bestFit="1" customWidth="1"/>
    <col min="10533" max="10535" width="5.5" style="175" customWidth="1"/>
    <col min="10536" max="10536" width="8.375" style="175" bestFit="1" customWidth="1"/>
    <col min="10537" max="10537" width="7.125" style="175" bestFit="1" customWidth="1"/>
    <col min="10538" max="10539" width="6.5" style="175" bestFit="1" customWidth="1"/>
    <col min="10540" max="10540" width="7.125" style="175" bestFit="1" customWidth="1"/>
    <col min="10541" max="10542" width="6.5" style="175" bestFit="1" customWidth="1"/>
    <col min="10543" max="10543" width="8.375" style="175" bestFit="1" customWidth="1"/>
    <col min="10544" max="10546" width="5.25" style="175" bestFit="1" customWidth="1"/>
    <col min="10547" max="10547" width="7.125" style="175" bestFit="1" customWidth="1"/>
    <col min="10548" max="10548" width="5.25" style="175" bestFit="1" customWidth="1"/>
    <col min="10549" max="10753" width="9" style="175"/>
    <col min="10754" max="10781" width="3.125" style="175" customWidth="1"/>
    <col min="10782" max="10786" width="8.75" style="175" customWidth="1"/>
    <col min="10787" max="10787" width="9" style="175"/>
    <col min="10788" max="10788" width="5.5" style="175" bestFit="1" customWidth="1"/>
    <col min="10789" max="10791" width="5.5" style="175" customWidth="1"/>
    <col min="10792" max="10792" width="8.375" style="175" bestFit="1" customWidth="1"/>
    <col min="10793" max="10793" width="7.125" style="175" bestFit="1" customWidth="1"/>
    <col min="10794" max="10795" width="6.5" style="175" bestFit="1" customWidth="1"/>
    <col min="10796" max="10796" width="7.125" style="175" bestFit="1" customWidth="1"/>
    <col min="10797" max="10798" width="6.5" style="175" bestFit="1" customWidth="1"/>
    <col min="10799" max="10799" width="8.375" style="175" bestFit="1" customWidth="1"/>
    <col min="10800" max="10802" width="5.25" style="175" bestFit="1" customWidth="1"/>
    <col min="10803" max="10803" width="7.125" style="175" bestFit="1" customWidth="1"/>
    <col min="10804" max="10804" width="5.25" style="175" bestFit="1" customWidth="1"/>
    <col min="10805" max="11009" width="9" style="175"/>
    <col min="11010" max="11037" width="3.125" style="175" customWidth="1"/>
    <col min="11038" max="11042" width="8.75" style="175" customWidth="1"/>
    <col min="11043" max="11043" width="9" style="175"/>
    <col min="11044" max="11044" width="5.5" style="175" bestFit="1" customWidth="1"/>
    <col min="11045" max="11047" width="5.5" style="175" customWidth="1"/>
    <col min="11048" max="11048" width="8.375" style="175" bestFit="1" customWidth="1"/>
    <col min="11049" max="11049" width="7.125" style="175" bestFit="1" customWidth="1"/>
    <col min="11050" max="11051" width="6.5" style="175" bestFit="1" customWidth="1"/>
    <col min="11052" max="11052" width="7.125" style="175" bestFit="1" customWidth="1"/>
    <col min="11053" max="11054" width="6.5" style="175" bestFit="1" customWidth="1"/>
    <col min="11055" max="11055" width="8.375" style="175" bestFit="1" customWidth="1"/>
    <col min="11056" max="11058" width="5.25" style="175" bestFit="1" customWidth="1"/>
    <col min="11059" max="11059" width="7.125" style="175" bestFit="1" customWidth="1"/>
    <col min="11060" max="11060" width="5.25" style="175" bestFit="1" customWidth="1"/>
    <col min="11061" max="11265" width="9" style="175"/>
    <col min="11266" max="11293" width="3.125" style="175" customWidth="1"/>
    <col min="11294" max="11298" width="8.75" style="175" customWidth="1"/>
    <col min="11299" max="11299" width="9" style="175"/>
    <col min="11300" max="11300" width="5.5" style="175" bestFit="1" customWidth="1"/>
    <col min="11301" max="11303" width="5.5" style="175" customWidth="1"/>
    <col min="11304" max="11304" width="8.375" style="175" bestFit="1" customWidth="1"/>
    <col min="11305" max="11305" width="7.125" style="175" bestFit="1" customWidth="1"/>
    <col min="11306" max="11307" width="6.5" style="175" bestFit="1" customWidth="1"/>
    <col min="11308" max="11308" width="7.125" style="175" bestFit="1" customWidth="1"/>
    <col min="11309" max="11310" width="6.5" style="175" bestFit="1" customWidth="1"/>
    <col min="11311" max="11311" width="8.375" style="175" bestFit="1" customWidth="1"/>
    <col min="11312" max="11314" width="5.25" style="175" bestFit="1" customWidth="1"/>
    <col min="11315" max="11315" width="7.125" style="175" bestFit="1" customWidth="1"/>
    <col min="11316" max="11316" width="5.25" style="175" bestFit="1" customWidth="1"/>
    <col min="11317" max="11521" width="9" style="175"/>
    <col min="11522" max="11549" width="3.125" style="175" customWidth="1"/>
    <col min="11550" max="11554" width="8.75" style="175" customWidth="1"/>
    <col min="11555" max="11555" width="9" style="175"/>
    <col min="11556" max="11556" width="5.5" style="175" bestFit="1" customWidth="1"/>
    <col min="11557" max="11559" width="5.5" style="175" customWidth="1"/>
    <col min="11560" max="11560" width="8.375" style="175" bestFit="1" customWidth="1"/>
    <col min="11561" max="11561" width="7.125" style="175" bestFit="1" customWidth="1"/>
    <col min="11562" max="11563" width="6.5" style="175" bestFit="1" customWidth="1"/>
    <col min="11564" max="11564" width="7.125" style="175" bestFit="1" customWidth="1"/>
    <col min="11565" max="11566" width="6.5" style="175" bestFit="1" customWidth="1"/>
    <col min="11567" max="11567" width="8.375" style="175" bestFit="1" customWidth="1"/>
    <col min="11568" max="11570" width="5.25" style="175" bestFit="1" customWidth="1"/>
    <col min="11571" max="11571" width="7.125" style="175" bestFit="1" customWidth="1"/>
    <col min="11572" max="11572" width="5.25" style="175" bestFit="1" customWidth="1"/>
    <col min="11573" max="11777" width="9" style="175"/>
    <col min="11778" max="11805" width="3.125" style="175" customWidth="1"/>
    <col min="11806" max="11810" width="8.75" style="175" customWidth="1"/>
    <col min="11811" max="11811" width="9" style="175"/>
    <col min="11812" max="11812" width="5.5" style="175" bestFit="1" customWidth="1"/>
    <col min="11813" max="11815" width="5.5" style="175" customWidth="1"/>
    <col min="11816" max="11816" width="8.375" style="175" bestFit="1" customWidth="1"/>
    <col min="11817" max="11817" width="7.125" style="175" bestFit="1" customWidth="1"/>
    <col min="11818" max="11819" width="6.5" style="175" bestFit="1" customWidth="1"/>
    <col min="11820" max="11820" width="7.125" style="175" bestFit="1" customWidth="1"/>
    <col min="11821" max="11822" width="6.5" style="175" bestFit="1" customWidth="1"/>
    <col min="11823" max="11823" width="8.375" style="175" bestFit="1" customWidth="1"/>
    <col min="11824" max="11826" width="5.25" style="175" bestFit="1" customWidth="1"/>
    <col min="11827" max="11827" width="7.125" style="175" bestFit="1" customWidth="1"/>
    <col min="11828" max="11828" width="5.25" style="175" bestFit="1" customWidth="1"/>
    <col min="11829" max="12033" width="9" style="175"/>
    <col min="12034" max="12061" width="3.125" style="175" customWidth="1"/>
    <col min="12062" max="12066" width="8.75" style="175" customWidth="1"/>
    <col min="12067" max="12067" width="9" style="175"/>
    <col min="12068" max="12068" width="5.5" style="175" bestFit="1" customWidth="1"/>
    <col min="12069" max="12071" width="5.5" style="175" customWidth="1"/>
    <col min="12072" max="12072" width="8.375" style="175" bestFit="1" customWidth="1"/>
    <col min="12073" max="12073" width="7.125" style="175" bestFit="1" customWidth="1"/>
    <col min="12074" max="12075" width="6.5" style="175" bestFit="1" customWidth="1"/>
    <col min="12076" max="12076" width="7.125" style="175" bestFit="1" customWidth="1"/>
    <col min="12077" max="12078" width="6.5" style="175" bestFit="1" customWidth="1"/>
    <col min="12079" max="12079" width="8.375" style="175" bestFit="1" customWidth="1"/>
    <col min="12080" max="12082" width="5.25" style="175" bestFit="1" customWidth="1"/>
    <col min="12083" max="12083" width="7.125" style="175" bestFit="1" customWidth="1"/>
    <col min="12084" max="12084" width="5.25" style="175" bestFit="1" customWidth="1"/>
    <col min="12085" max="12289" width="9" style="175"/>
    <col min="12290" max="12317" width="3.125" style="175" customWidth="1"/>
    <col min="12318" max="12322" width="8.75" style="175" customWidth="1"/>
    <col min="12323" max="12323" width="9" style="175"/>
    <col min="12324" max="12324" width="5.5" style="175" bestFit="1" customWidth="1"/>
    <col min="12325" max="12327" width="5.5" style="175" customWidth="1"/>
    <col min="12328" max="12328" width="8.375" style="175" bestFit="1" customWidth="1"/>
    <col min="12329" max="12329" width="7.125" style="175" bestFit="1" customWidth="1"/>
    <col min="12330" max="12331" width="6.5" style="175" bestFit="1" customWidth="1"/>
    <col min="12332" max="12332" width="7.125" style="175" bestFit="1" customWidth="1"/>
    <col min="12333" max="12334" width="6.5" style="175" bestFit="1" customWidth="1"/>
    <col min="12335" max="12335" width="8.375" style="175" bestFit="1" customWidth="1"/>
    <col min="12336" max="12338" width="5.25" style="175" bestFit="1" customWidth="1"/>
    <col min="12339" max="12339" width="7.125" style="175" bestFit="1" customWidth="1"/>
    <col min="12340" max="12340" width="5.25" style="175" bestFit="1" customWidth="1"/>
    <col min="12341" max="12545" width="9" style="175"/>
    <col min="12546" max="12573" width="3.125" style="175" customWidth="1"/>
    <col min="12574" max="12578" width="8.75" style="175" customWidth="1"/>
    <col min="12579" max="12579" width="9" style="175"/>
    <col min="12580" max="12580" width="5.5" style="175" bestFit="1" customWidth="1"/>
    <col min="12581" max="12583" width="5.5" style="175" customWidth="1"/>
    <col min="12584" max="12584" width="8.375" style="175" bestFit="1" customWidth="1"/>
    <col min="12585" max="12585" width="7.125" style="175" bestFit="1" customWidth="1"/>
    <col min="12586" max="12587" width="6.5" style="175" bestFit="1" customWidth="1"/>
    <col min="12588" max="12588" width="7.125" style="175" bestFit="1" customWidth="1"/>
    <col min="12589" max="12590" width="6.5" style="175" bestFit="1" customWidth="1"/>
    <col min="12591" max="12591" width="8.375" style="175" bestFit="1" customWidth="1"/>
    <col min="12592" max="12594" width="5.25" style="175" bestFit="1" customWidth="1"/>
    <col min="12595" max="12595" width="7.125" style="175" bestFit="1" customWidth="1"/>
    <col min="12596" max="12596" width="5.25" style="175" bestFit="1" customWidth="1"/>
    <col min="12597" max="12801" width="9" style="175"/>
    <col min="12802" max="12829" width="3.125" style="175" customWidth="1"/>
    <col min="12830" max="12834" width="8.75" style="175" customWidth="1"/>
    <col min="12835" max="12835" width="9" style="175"/>
    <col min="12836" max="12836" width="5.5" style="175" bestFit="1" customWidth="1"/>
    <col min="12837" max="12839" width="5.5" style="175" customWidth="1"/>
    <col min="12840" max="12840" width="8.375" style="175" bestFit="1" customWidth="1"/>
    <col min="12841" max="12841" width="7.125" style="175" bestFit="1" customWidth="1"/>
    <col min="12842" max="12843" width="6.5" style="175" bestFit="1" customWidth="1"/>
    <col min="12844" max="12844" width="7.125" style="175" bestFit="1" customWidth="1"/>
    <col min="12845" max="12846" width="6.5" style="175" bestFit="1" customWidth="1"/>
    <col min="12847" max="12847" width="8.375" style="175" bestFit="1" customWidth="1"/>
    <col min="12848" max="12850" width="5.25" style="175" bestFit="1" customWidth="1"/>
    <col min="12851" max="12851" width="7.125" style="175" bestFit="1" customWidth="1"/>
    <col min="12852" max="12852" width="5.25" style="175" bestFit="1" customWidth="1"/>
    <col min="12853" max="13057" width="9" style="175"/>
    <col min="13058" max="13085" width="3.125" style="175" customWidth="1"/>
    <col min="13086" max="13090" width="8.75" style="175" customWidth="1"/>
    <col min="13091" max="13091" width="9" style="175"/>
    <col min="13092" max="13092" width="5.5" style="175" bestFit="1" customWidth="1"/>
    <col min="13093" max="13095" width="5.5" style="175" customWidth="1"/>
    <col min="13096" max="13096" width="8.375" style="175" bestFit="1" customWidth="1"/>
    <col min="13097" max="13097" width="7.125" style="175" bestFit="1" customWidth="1"/>
    <col min="13098" max="13099" width="6.5" style="175" bestFit="1" customWidth="1"/>
    <col min="13100" max="13100" width="7.125" style="175" bestFit="1" customWidth="1"/>
    <col min="13101" max="13102" width="6.5" style="175" bestFit="1" customWidth="1"/>
    <col min="13103" max="13103" width="8.375" style="175" bestFit="1" customWidth="1"/>
    <col min="13104" max="13106" width="5.25" style="175" bestFit="1" customWidth="1"/>
    <col min="13107" max="13107" width="7.125" style="175" bestFit="1" customWidth="1"/>
    <col min="13108" max="13108" width="5.25" style="175" bestFit="1" customWidth="1"/>
    <col min="13109" max="13313" width="9" style="175"/>
    <col min="13314" max="13341" width="3.125" style="175" customWidth="1"/>
    <col min="13342" max="13346" width="8.75" style="175" customWidth="1"/>
    <col min="13347" max="13347" width="9" style="175"/>
    <col min="13348" max="13348" width="5.5" style="175" bestFit="1" customWidth="1"/>
    <col min="13349" max="13351" width="5.5" style="175" customWidth="1"/>
    <col min="13352" max="13352" width="8.375" style="175" bestFit="1" customWidth="1"/>
    <col min="13353" max="13353" width="7.125" style="175" bestFit="1" customWidth="1"/>
    <col min="13354" max="13355" width="6.5" style="175" bestFit="1" customWidth="1"/>
    <col min="13356" max="13356" width="7.125" style="175" bestFit="1" customWidth="1"/>
    <col min="13357" max="13358" width="6.5" style="175" bestFit="1" customWidth="1"/>
    <col min="13359" max="13359" width="8.375" style="175" bestFit="1" customWidth="1"/>
    <col min="13360" max="13362" width="5.25" style="175" bestFit="1" customWidth="1"/>
    <col min="13363" max="13363" width="7.125" style="175" bestFit="1" customWidth="1"/>
    <col min="13364" max="13364" width="5.25" style="175" bestFit="1" customWidth="1"/>
    <col min="13365" max="13569" width="9" style="175"/>
    <col min="13570" max="13597" width="3.125" style="175" customWidth="1"/>
    <col min="13598" max="13602" width="8.75" style="175" customWidth="1"/>
    <col min="13603" max="13603" width="9" style="175"/>
    <col min="13604" max="13604" width="5.5" style="175" bestFit="1" customWidth="1"/>
    <col min="13605" max="13607" width="5.5" style="175" customWidth="1"/>
    <col min="13608" max="13608" width="8.375" style="175" bestFit="1" customWidth="1"/>
    <col min="13609" max="13609" width="7.125" style="175" bestFit="1" customWidth="1"/>
    <col min="13610" max="13611" width="6.5" style="175" bestFit="1" customWidth="1"/>
    <col min="13612" max="13612" width="7.125" style="175" bestFit="1" customWidth="1"/>
    <col min="13613" max="13614" width="6.5" style="175" bestFit="1" customWidth="1"/>
    <col min="13615" max="13615" width="8.375" style="175" bestFit="1" customWidth="1"/>
    <col min="13616" max="13618" width="5.25" style="175" bestFit="1" customWidth="1"/>
    <col min="13619" max="13619" width="7.125" style="175" bestFit="1" customWidth="1"/>
    <col min="13620" max="13620" width="5.25" style="175" bestFit="1" customWidth="1"/>
    <col min="13621" max="13825" width="9" style="175"/>
    <col min="13826" max="13853" width="3.125" style="175" customWidth="1"/>
    <col min="13854" max="13858" width="8.75" style="175" customWidth="1"/>
    <col min="13859" max="13859" width="9" style="175"/>
    <col min="13860" max="13860" width="5.5" style="175" bestFit="1" customWidth="1"/>
    <col min="13861" max="13863" width="5.5" style="175" customWidth="1"/>
    <col min="13864" max="13864" width="8.375" style="175" bestFit="1" customWidth="1"/>
    <col min="13865" max="13865" width="7.125" style="175" bestFit="1" customWidth="1"/>
    <col min="13866" max="13867" width="6.5" style="175" bestFit="1" customWidth="1"/>
    <col min="13868" max="13868" width="7.125" style="175" bestFit="1" customWidth="1"/>
    <col min="13869" max="13870" width="6.5" style="175" bestFit="1" customWidth="1"/>
    <col min="13871" max="13871" width="8.375" style="175" bestFit="1" customWidth="1"/>
    <col min="13872" max="13874" width="5.25" style="175" bestFit="1" customWidth="1"/>
    <col min="13875" max="13875" width="7.125" style="175" bestFit="1" customWidth="1"/>
    <col min="13876" max="13876" width="5.25" style="175" bestFit="1" customWidth="1"/>
    <col min="13877" max="14081" width="9" style="175"/>
    <col min="14082" max="14109" width="3.125" style="175" customWidth="1"/>
    <col min="14110" max="14114" width="8.75" style="175" customWidth="1"/>
    <col min="14115" max="14115" width="9" style="175"/>
    <col min="14116" max="14116" width="5.5" style="175" bestFit="1" customWidth="1"/>
    <col min="14117" max="14119" width="5.5" style="175" customWidth="1"/>
    <col min="14120" max="14120" width="8.375" style="175" bestFit="1" customWidth="1"/>
    <col min="14121" max="14121" width="7.125" style="175" bestFit="1" customWidth="1"/>
    <col min="14122" max="14123" width="6.5" style="175" bestFit="1" customWidth="1"/>
    <col min="14124" max="14124" width="7.125" style="175" bestFit="1" customWidth="1"/>
    <col min="14125" max="14126" width="6.5" style="175" bestFit="1" customWidth="1"/>
    <col min="14127" max="14127" width="8.375" style="175" bestFit="1" customWidth="1"/>
    <col min="14128" max="14130" width="5.25" style="175" bestFit="1" customWidth="1"/>
    <col min="14131" max="14131" width="7.125" style="175" bestFit="1" customWidth="1"/>
    <col min="14132" max="14132" width="5.25" style="175" bestFit="1" customWidth="1"/>
    <col min="14133" max="14337" width="9" style="175"/>
    <col min="14338" max="14365" width="3.125" style="175" customWidth="1"/>
    <col min="14366" max="14370" width="8.75" style="175" customWidth="1"/>
    <col min="14371" max="14371" width="9" style="175"/>
    <col min="14372" max="14372" width="5.5" style="175" bestFit="1" customWidth="1"/>
    <col min="14373" max="14375" width="5.5" style="175" customWidth="1"/>
    <col min="14376" max="14376" width="8.375" style="175" bestFit="1" customWidth="1"/>
    <col min="14377" max="14377" width="7.125" style="175" bestFit="1" customWidth="1"/>
    <col min="14378" max="14379" width="6.5" style="175" bestFit="1" customWidth="1"/>
    <col min="14380" max="14380" width="7.125" style="175" bestFit="1" customWidth="1"/>
    <col min="14381" max="14382" width="6.5" style="175" bestFit="1" customWidth="1"/>
    <col min="14383" max="14383" width="8.375" style="175" bestFit="1" customWidth="1"/>
    <col min="14384" max="14386" width="5.25" style="175" bestFit="1" customWidth="1"/>
    <col min="14387" max="14387" width="7.125" style="175" bestFit="1" customWidth="1"/>
    <col min="14388" max="14388" width="5.25" style="175" bestFit="1" customWidth="1"/>
    <col min="14389" max="14593" width="9" style="175"/>
    <col min="14594" max="14621" width="3.125" style="175" customWidth="1"/>
    <col min="14622" max="14626" width="8.75" style="175" customWidth="1"/>
    <col min="14627" max="14627" width="9" style="175"/>
    <col min="14628" max="14628" width="5.5" style="175" bestFit="1" customWidth="1"/>
    <col min="14629" max="14631" width="5.5" style="175" customWidth="1"/>
    <col min="14632" max="14632" width="8.375" style="175" bestFit="1" customWidth="1"/>
    <col min="14633" max="14633" width="7.125" style="175" bestFit="1" customWidth="1"/>
    <col min="14634" max="14635" width="6.5" style="175" bestFit="1" customWidth="1"/>
    <col min="14636" max="14636" width="7.125" style="175" bestFit="1" customWidth="1"/>
    <col min="14637" max="14638" width="6.5" style="175" bestFit="1" customWidth="1"/>
    <col min="14639" max="14639" width="8.375" style="175" bestFit="1" customWidth="1"/>
    <col min="14640" max="14642" width="5.25" style="175" bestFit="1" customWidth="1"/>
    <col min="14643" max="14643" width="7.125" style="175" bestFit="1" customWidth="1"/>
    <col min="14644" max="14644" width="5.25" style="175" bestFit="1" customWidth="1"/>
    <col min="14645" max="14849" width="9" style="175"/>
    <col min="14850" max="14877" width="3.125" style="175" customWidth="1"/>
    <col min="14878" max="14882" width="8.75" style="175" customWidth="1"/>
    <col min="14883" max="14883" width="9" style="175"/>
    <col min="14884" max="14884" width="5.5" style="175" bestFit="1" customWidth="1"/>
    <col min="14885" max="14887" width="5.5" style="175" customWidth="1"/>
    <col min="14888" max="14888" width="8.375" style="175" bestFit="1" customWidth="1"/>
    <col min="14889" max="14889" width="7.125" style="175" bestFit="1" customWidth="1"/>
    <col min="14890" max="14891" width="6.5" style="175" bestFit="1" customWidth="1"/>
    <col min="14892" max="14892" width="7.125" style="175" bestFit="1" customWidth="1"/>
    <col min="14893" max="14894" width="6.5" style="175" bestFit="1" customWidth="1"/>
    <col min="14895" max="14895" width="8.375" style="175" bestFit="1" customWidth="1"/>
    <col min="14896" max="14898" width="5.25" style="175" bestFit="1" customWidth="1"/>
    <col min="14899" max="14899" width="7.125" style="175" bestFit="1" customWidth="1"/>
    <col min="14900" max="14900" width="5.25" style="175" bestFit="1" customWidth="1"/>
    <col min="14901" max="15105" width="9" style="175"/>
    <col min="15106" max="15133" width="3.125" style="175" customWidth="1"/>
    <col min="15134" max="15138" width="8.75" style="175" customWidth="1"/>
    <col min="15139" max="15139" width="9" style="175"/>
    <col min="15140" max="15140" width="5.5" style="175" bestFit="1" customWidth="1"/>
    <col min="15141" max="15143" width="5.5" style="175" customWidth="1"/>
    <col min="15144" max="15144" width="8.375" style="175" bestFit="1" customWidth="1"/>
    <col min="15145" max="15145" width="7.125" style="175" bestFit="1" customWidth="1"/>
    <col min="15146" max="15147" width="6.5" style="175" bestFit="1" customWidth="1"/>
    <col min="15148" max="15148" width="7.125" style="175" bestFit="1" customWidth="1"/>
    <col min="15149" max="15150" width="6.5" style="175" bestFit="1" customWidth="1"/>
    <col min="15151" max="15151" width="8.375" style="175" bestFit="1" customWidth="1"/>
    <col min="15152" max="15154" width="5.25" style="175" bestFit="1" customWidth="1"/>
    <col min="15155" max="15155" width="7.125" style="175" bestFit="1" customWidth="1"/>
    <col min="15156" max="15156" width="5.25" style="175" bestFit="1" customWidth="1"/>
    <col min="15157" max="15361" width="9" style="175"/>
    <col min="15362" max="15389" width="3.125" style="175" customWidth="1"/>
    <col min="15390" max="15394" width="8.75" style="175" customWidth="1"/>
    <col min="15395" max="15395" width="9" style="175"/>
    <col min="15396" max="15396" width="5.5" style="175" bestFit="1" customWidth="1"/>
    <col min="15397" max="15399" width="5.5" style="175" customWidth="1"/>
    <col min="15400" max="15400" width="8.375" style="175" bestFit="1" customWidth="1"/>
    <col min="15401" max="15401" width="7.125" style="175" bestFit="1" customWidth="1"/>
    <col min="15402" max="15403" width="6.5" style="175" bestFit="1" customWidth="1"/>
    <col min="15404" max="15404" width="7.125" style="175" bestFit="1" customWidth="1"/>
    <col min="15405" max="15406" width="6.5" style="175" bestFit="1" customWidth="1"/>
    <col min="15407" max="15407" width="8.375" style="175" bestFit="1" customWidth="1"/>
    <col min="15408" max="15410" width="5.25" style="175" bestFit="1" customWidth="1"/>
    <col min="15411" max="15411" width="7.125" style="175" bestFit="1" customWidth="1"/>
    <col min="15412" max="15412" width="5.25" style="175" bestFit="1" customWidth="1"/>
    <col min="15413" max="15617" width="9" style="175"/>
    <col min="15618" max="15645" width="3.125" style="175" customWidth="1"/>
    <col min="15646" max="15650" width="8.75" style="175" customWidth="1"/>
    <col min="15651" max="15651" width="9" style="175"/>
    <col min="15652" max="15652" width="5.5" style="175" bestFit="1" customWidth="1"/>
    <col min="15653" max="15655" width="5.5" style="175" customWidth="1"/>
    <col min="15656" max="15656" width="8.375" style="175" bestFit="1" customWidth="1"/>
    <col min="15657" max="15657" width="7.125" style="175" bestFit="1" customWidth="1"/>
    <col min="15658" max="15659" width="6.5" style="175" bestFit="1" customWidth="1"/>
    <col min="15660" max="15660" width="7.125" style="175" bestFit="1" customWidth="1"/>
    <col min="15661" max="15662" width="6.5" style="175" bestFit="1" customWidth="1"/>
    <col min="15663" max="15663" width="8.375" style="175" bestFit="1" customWidth="1"/>
    <col min="15664" max="15666" width="5.25" style="175" bestFit="1" customWidth="1"/>
    <col min="15667" max="15667" width="7.125" style="175" bestFit="1" customWidth="1"/>
    <col min="15668" max="15668" width="5.25" style="175" bestFit="1" customWidth="1"/>
    <col min="15669" max="15873" width="9" style="175"/>
    <col min="15874" max="15901" width="3.125" style="175" customWidth="1"/>
    <col min="15902" max="15906" width="8.75" style="175" customWidth="1"/>
    <col min="15907" max="15907" width="9" style="175"/>
    <col min="15908" max="15908" width="5.5" style="175" bestFit="1" customWidth="1"/>
    <col min="15909" max="15911" width="5.5" style="175" customWidth="1"/>
    <col min="15912" max="15912" width="8.375" style="175" bestFit="1" customWidth="1"/>
    <col min="15913" max="15913" width="7.125" style="175" bestFit="1" customWidth="1"/>
    <col min="15914" max="15915" width="6.5" style="175" bestFit="1" customWidth="1"/>
    <col min="15916" max="15916" width="7.125" style="175" bestFit="1" customWidth="1"/>
    <col min="15917" max="15918" width="6.5" style="175" bestFit="1" customWidth="1"/>
    <col min="15919" max="15919" width="8.375" style="175" bestFit="1" customWidth="1"/>
    <col min="15920" max="15922" width="5.25" style="175" bestFit="1" customWidth="1"/>
    <col min="15923" max="15923" width="7.125" style="175" bestFit="1" customWidth="1"/>
    <col min="15924" max="15924" width="5.25" style="175" bestFit="1" customWidth="1"/>
    <col min="15925" max="16129" width="9" style="175"/>
    <col min="16130" max="16157" width="3.125" style="175" customWidth="1"/>
    <col min="16158" max="16162" width="8.75" style="175" customWidth="1"/>
    <col min="16163" max="16163" width="9" style="175"/>
    <col min="16164" max="16164" width="5.5" style="175" bestFit="1" customWidth="1"/>
    <col min="16165" max="16167" width="5.5" style="175" customWidth="1"/>
    <col min="16168" max="16168" width="8.375" style="175" bestFit="1" customWidth="1"/>
    <col min="16169" max="16169" width="7.125" style="175" bestFit="1" customWidth="1"/>
    <col min="16170" max="16171" width="6.5" style="175" bestFit="1" customWidth="1"/>
    <col min="16172" max="16172" width="7.125" style="175" bestFit="1" customWidth="1"/>
    <col min="16173" max="16174" width="6.5" style="175" bestFit="1" customWidth="1"/>
    <col min="16175" max="16175" width="8.375" style="175" bestFit="1" customWidth="1"/>
    <col min="16176" max="16178" width="5.25" style="175" bestFit="1" customWidth="1"/>
    <col min="16179" max="16179" width="7.125" style="175" bestFit="1" customWidth="1"/>
    <col min="16180" max="16180" width="5.25" style="175" bestFit="1" customWidth="1"/>
    <col min="16181" max="16384" width="9" style="175"/>
  </cols>
  <sheetData>
    <row r="1" spans="1:65" s="169" customFormat="1" ht="9.75" customHeight="1">
      <c r="A1" s="168" t="s">
        <v>245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M1" s="170"/>
    </row>
    <row r="2" spans="1:65" s="169" customFormat="1" ht="15.7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M2" s="170"/>
    </row>
    <row r="3" spans="1:65" s="169" customFormat="1" ht="15.75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M3" s="170"/>
    </row>
    <row r="4" spans="1:65" s="169" customFormat="1" ht="7.5" customHeight="1">
      <c r="A4" s="171"/>
      <c r="B4" s="172"/>
      <c r="C4" s="172"/>
      <c r="D4" s="172"/>
      <c r="E4" s="172"/>
      <c r="F4" s="172"/>
      <c r="G4" s="172"/>
      <c r="H4" s="173"/>
      <c r="I4" s="173"/>
      <c r="J4" s="173"/>
      <c r="K4" s="173"/>
      <c r="L4" s="173"/>
      <c r="M4" s="174"/>
      <c r="N4" s="174"/>
      <c r="O4" s="174"/>
      <c r="P4" s="174"/>
      <c r="Q4" s="174"/>
      <c r="R4" s="174"/>
      <c r="S4" s="174"/>
      <c r="T4" s="174"/>
      <c r="U4" s="173"/>
      <c r="AH4" s="175"/>
      <c r="AM4" s="170"/>
      <c r="BB4" s="176" t="s">
        <v>246</v>
      </c>
      <c r="BC4" s="177"/>
      <c r="BD4" s="178"/>
      <c r="BE4" s="178"/>
      <c r="BF4" s="178"/>
    </row>
    <row r="5" spans="1:65">
      <c r="A5" s="179" t="s">
        <v>247</v>
      </c>
      <c r="B5" s="180" t="str">
        <f>A6</f>
        <v>中　央</v>
      </c>
      <c r="C5" s="181"/>
      <c r="D5" s="181"/>
      <c r="E5" s="182"/>
      <c r="F5" s="180" t="str">
        <f>A7</f>
        <v>東　川</v>
      </c>
      <c r="G5" s="181"/>
      <c r="H5" s="181"/>
      <c r="I5" s="182"/>
      <c r="J5" s="180" t="str">
        <f>A8</f>
        <v>明　星</v>
      </c>
      <c r="K5" s="181"/>
      <c r="L5" s="181"/>
      <c r="M5" s="182"/>
      <c r="N5" s="180" t="str">
        <f>A9</f>
        <v>東　光</v>
      </c>
      <c r="O5" s="181"/>
      <c r="P5" s="181"/>
      <c r="Q5" s="182"/>
      <c r="R5" s="180">
        <f>A10</f>
        <v>0</v>
      </c>
      <c r="S5" s="181"/>
      <c r="T5" s="181"/>
      <c r="U5" s="182"/>
      <c r="V5" s="180"/>
      <c r="W5" s="181"/>
      <c r="X5" s="181"/>
      <c r="Y5" s="182"/>
      <c r="Z5" s="180"/>
      <c r="AA5" s="181"/>
      <c r="AB5" s="181"/>
      <c r="AC5" s="182"/>
      <c r="AD5" s="179" t="s">
        <v>248</v>
      </c>
      <c r="AE5" s="179" t="s">
        <v>249</v>
      </c>
      <c r="AF5" s="183" t="s">
        <v>250</v>
      </c>
      <c r="AG5" s="179" t="s">
        <v>251</v>
      </c>
      <c r="AH5" s="184" t="s">
        <v>252</v>
      </c>
      <c r="AI5" s="175" t="s">
        <v>253</v>
      </c>
      <c r="AJ5" s="175" t="s">
        <v>254</v>
      </c>
      <c r="AK5" s="175" t="s">
        <v>255</v>
      </c>
      <c r="AL5" s="175" t="s">
        <v>256</v>
      </c>
      <c r="AN5" s="175" t="str">
        <f>A5</f>
        <v>A</v>
      </c>
      <c r="AO5" s="175" t="str">
        <f>B5</f>
        <v>中　央</v>
      </c>
      <c r="AP5" s="175" t="str">
        <f>F5</f>
        <v>東　川</v>
      </c>
      <c r="AQ5" s="175" t="str">
        <f>J5</f>
        <v>明　星</v>
      </c>
      <c r="AR5" s="175" t="str">
        <f>N5</f>
        <v>東　光</v>
      </c>
      <c r="AS5" s="175">
        <f>R5</f>
        <v>0</v>
      </c>
      <c r="AT5" s="175">
        <f>V5</f>
        <v>0</v>
      </c>
      <c r="AU5" s="175">
        <f>Z5</f>
        <v>0</v>
      </c>
      <c r="AV5" s="175" t="str">
        <f t="shared" ref="AV5:AZ12" si="0">AD5</f>
        <v>勝点</v>
      </c>
      <c r="AW5" s="175" t="str">
        <f t="shared" si="0"/>
        <v>得点</v>
      </c>
      <c r="AX5" s="175" t="str">
        <f t="shared" si="0"/>
        <v>失点</v>
      </c>
      <c r="AY5" s="175" t="str">
        <f t="shared" si="0"/>
        <v>得失差</v>
      </c>
      <c r="AZ5" s="175" t="str">
        <f t="shared" si="0"/>
        <v>順位</v>
      </c>
      <c r="BB5" s="186" t="s">
        <v>98</v>
      </c>
      <c r="BC5" s="187" t="s">
        <v>293</v>
      </c>
      <c r="BD5" s="187" t="s">
        <v>267</v>
      </c>
      <c r="BE5" s="187" t="s">
        <v>291</v>
      </c>
      <c r="BF5" s="187" t="s">
        <v>295</v>
      </c>
      <c r="BJ5" s="175" t="s">
        <v>324</v>
      </c>
      <c r="BK5" s="175" t="s">
        <v>325</v>
      </c>
      <c r="BL5" s="175" t="s">
        <v>326</v>
      </c>
      <c r="BM5" s="175" t="s">
        <v>327</v>
      </c>
    </row>
    <row r="6" spans="1:65">
      <c r="A6" s="188" t="s">
        <v>292</v>
      </c>
      <c r="B6" s="189"/>
      <c r="C6" s="190"/>
      <c r="D6" s="190"/>
      <c r="E6" s="191"/>
      <c r="F6" s="192" t="str">
        <f>IF(B7="","",IF(B7="●","○",IF(B7="○","●","△")))</f>
        <v>●</v>
      </c>
      <c r="G6" s="193">
        <f>E7</f>
        <v>1</v>
      </c>
      <c r="H6" s="193" t="s">
        <v>257</v>
      </c>
      <c r="I6" s="194">
        <f>C7</f>
        <v>8</v>
      </c>
      <c r="J6" s="192" t="str">
        <f>IF(B8="","",IF(B8="●","○",IF(B8="○","●","△")))</f>
        <v>○</v>
      </c>
      <c r="K6" s="193">
        <f>E8</f>
        <v>5</v>
      </c>
      <c r="L6" s="193" t="s">
        <v>257</v>
      </c>
      <c r="M6" s="194">
        <f>C8</f>
        <v>0</v>
      </c>
      <c r="N6" s="192" t="str">
        <f>IF(B9="","",IF(B9="●","○",IF(B9="○","●","△")))</f>
        <v>●</v>
      </c>
      <c r="O6" s="193">
        <f>E9</f>
        <v>4</v>
      </c>
      <c r="P6" s="193" t="s">
        <v>257</v>
      </c>
      <c r="Q6" s="194">
        <f>C9</f>
        <v>5</v>
      </c>
      <c r="R6" s="192" t="str">
        <f>IF(B10="","",IF(B10="●","○",IF(B10="○","●","△")))</f>
        <v/>
      </c>
      <c r="S6" s="193">
        <f>E10</f>
        <v>0</v>
      </c>
      <c r="T6" s="193" t="s">
        <v>257</v>
      </c>
      <c r="U6" s="194">
        <f>C10</f>
        <v>0</v>
      </c>
      <c r="V6" s="192"/>
      <c r="W6" s="193"/>
      <c r="X6" s="193"/>
      <c r="Y6" s="194"/>
      <c r="Z6" s="192"/>
      <c r="AA6" s="193"/>
      <c r="AB6" s="193"/>
      <c r="AC6" s="194"/>
      <c r="AD6" s="194">
        <f t="shared" ref="AD6:AD12" si="1">COUNTIF(B6:AC6,"○")*3+COUNTIF(B6:AC6,"△")</f>
        <v>3</v>
      </c>
      <c r="AE6" s="195">
        <f t="shared" ref="AE6:AE12" si="2">C6+G6+K6+O6+S6+W6+AA6</f>
        <v>10</v>
      </c>
      <c r="AF6" s="196">
        <f t="shared" ref="AF6:AF12" si="3">E6+I6+M6+Q6+U6+Y6+AC6</f>
        <v>13</v>
      </c>
      <c r="AG6" s="197">
        <f t="shared" ref="AG6:AG12" si="4">AE6-AF6</f>
        <v>-3</v>
      </c>
      <c r="AH6" s="198">
        <f t="shared" ref="AH6:AH12" si="5">RANK(AI6,$AI$6:$AI$12)</f>
        <v>3</v>
      </c>
      <c r="AI6" s="175">
        <f t="shared" ref="AI6:AI12" si="6">AJ6+AK6*100+AL6</f>
        <v>2997</v>
      </c>
      <c r="AJ6" s="175">
        <f t="shared" ref="AJ6:AJ12" si="7">AD6*1000</f>
        <v>3000</v>
      </c>
      <c r="AK6" s="199"/>
      <c r="AL6" s="199">
        <f t="shared" ref="AL6:AL12" si="8">AG6</f>
        <v>-3</v>
      </c>
      <c r="AM6" s="200"/>
      <c r="AN6" s="175" t="str">
        <f t="shared" ref="AN6:AN12" si="9">A6</f>
        <v>中　央</v>
      </c>
      <c r="AO6" s="175" t="str">
        <f t="shared" ref="AO6:AO12" si="10">IF(B6="","",B6&amp;C6&amp;D6&amp;E6)</f>
        <v/>
      </c>
      <c r="AP6" s="175" t="str">
        <f t="shared" ref="AP6:AP12" si="11">IF(F6="","",F6&amp;G6&amp;H6&amp;I6)</f>
        <v>●1-8</v>
      </c>
      <c r="AQ6" s="175" t="str">
        <f t="shared" ref="AQ6:AQ12" si="12">IF(J6="","",J6&amp;K6&amp;L6&amp;M6)</f>
        <v>○5-0</v>
      </c>
      <c r="AR6" s="175" t="str">
        <f t="shared" ref="AR6:AR12" si="13">IF(N6="","",N6&amp;O6&amp;P6&amp;Q6)</f>
        <v>●4-5</v>
      </c>
      <c r="AS6" s="175" t="str">
        <f t="shared" ref="AS6:AS12" si="14">IF(R6="","",R6&amp;S6&amp;T6&amp;U6)</f>
        <v/>
      </c>
      <c r="AT6" s="175" t="str">
        <f t="shared" ref="AT6:AT12" si="15">IF(V6="","",V6&amp;W6&amp;X6&amp;Y6)</f>
        <v/>
      </c>
      <c r="AU6" s="175" t="str">
        <f t="shared" ref="AU6:AU12" si="16">IF(Z6="","",Z6&amp;AA6&amp;AB6&amp;AC6)</f>
        <v/>
      </c>
      <c r="AV6" s="175">
        <f t="shared" si="0"/>
        <v>3</v>
      </c>
      <c r="AW6" s="175">
        <f t="shared" si="0"/>
        <v>10</v>
      </c>
      <c r="AX6" s="175">
        <f t="shared" si="0"/>
        <v>13</v>
      </c>
      <c r="AY6" s="175">
        <f t="shared" si="0"/>
        <v>-3</v>
      </c>
      <c r="AZ6" s="175">
        <f t="shared" si="0"/>
        <v>3</v>
      </c>
      <c r="BB6" s="202" t="s">
        <v>293</v>
      </c>
      <c r="BC6" s="202" t="s">
        <v>258</v>
      </c>
      <c r="BD6" s="202" t="s">
        <v>331</v>
      </c>
      <c r="BE6" s="202" t="s">
        <v>330</v>
      </c>
      <c r="BF6" s="202" t="s">
        <v>281</v>
      </c>
      <c r="BJ6" s="175">
        <v>9</v>
      </c>
      <c r="BK6" s="175">
        <v>13</v>
      </c>
      <c r="BL6" s="175">
        <v>4</v>
      </c>
      <c r="BM6" s="175">
        <v>9</v>
      </c>
    </row>
    <row r="7" spans="1:65">
      <c r="A7" s="188" t="s">
        <v>294</v>
      </c>
      <c r="B7" s="192" t="str">
        <f t="shared" ref="B7:B12" si="17">IF(C7="","",IF(C7-E7=0,"△",IF(C7-E7&gt;0,"○","●")))</f>
        <v>○</v>
      </c>
      <c r="C7" s="203">
        <v>8</v>
      </c>
      <c r="D7" s="193" t="s">
        <v>260</v>
      </c>
      <c r="E7" s="204">
        <v>1</v>
      </c>
      <c r="F7" s="189"/>
      <c r="G7" s="190"/>
      <c r="H7" s="190"/>
      <c r="I7" s="191"/>
      <c r="J7" s="192" t="str">
        <f>IF(F8="","",IF(F8="●","○",IF(F8="○","●","△")))</f>
        <v>○</v>
      </c>
      <c r="K7" s="193">
        <f>I8</f>
        <v>3</v>
      </c>
      <c r="L7" s="193" t="s">
        <v>257</v>
      </c>
      <c r="M7" s="194">
        <f>G8</f>
        <v>2</v>
      </c>
      <c r="N7" s="192" t="str">
        <f>IF(F9="","",IF(F9="●","○",IF(F9="○","●","△")))</f>
        <v>○</v>
      </c>
      <c r="O7" s="193">
        <f>I9</f>
        <v>2</v>
      </c>
      <c r="P7" s="193" t="s">
        <v>257</v>
      </c>
      <c r="Q7" s="194">
        <f>G9</f>
        <v>1</v>
      </c>
      <c r="R7" s="192" t="str">
        <f>IF(F10="","",IF(F10="●","○",IF(F10="○","●","△")))</f>
        <v/>
      </c>
      <c r="S7" s="193">
        <f>I10</f>
        <v>0</v>
      </c>
      <c r="T7" s="193" t="s">
        <v>257</v>
      </c>
      <c r="U7" s="194">
        <f>G10</f>
        <v>0</v>
      </c>
      <c r="V7" s="192"/>
      <c r="W7" s="193"/>
      <c r="X7" s="193"/>
      <c r="Y7" s="194"/>
      <c r="Z7" s="192"/>
      <c r="AA7" s="193"/>
      <c r="AB7" s="193"/>
      <c r="AC7" s="194"/>
      <c r="AD7" s="194">
        <f t="shared" si="1"/>
        <v>9</v>
      </c>
      <c r="AE7" s="195">
        <f t="shared" si="2"/>
        <v>13</v>
      </c>
      <c r="AF7" s="196">
        <f t="shared" si="3"/>
        <v>4</v>
      </c>
      <c r="AG7" s="197">
        <f t="shared" si="4"/>
        <v>9</v>
      </c>
      <c r="AH7" s="198">
        <f t="shared" si="5"/>
        <v>1</v>
      </c>
      <c r="AI7" s="175">
        <f t="shared" si="6"/>
        <v>9009</v>
      </c>
      <c r="AJ7" s="175">
        <f t="shared" si="7"/>
        <v>9000</v>
      </c>
      <c r="AK7" s="199"/>
      <c r="AL7" s="199">
        <f t="shared" si="8"/>
        <v>9</v>
      </c>
      <c r="AM7" s="200"/>
      <c r="AN7" s="175" t="str">
        <f t="shared" si="9"/>
        <v>東　川</v>
      </c>
      <c r="AO7" s="175" t="str">
        <f t="shared" si="10"/>
        <v>○8-1</v>
      </c>
      <c r="AP7" s="175" t="str">
        <f t="shared" si="11"/>
        <v/>
      </c>
      <c r="AQ7" s="175" t="str">
        <f t="shared" si="12"/>
        <v>○3-2</v>
      </c>
      <c r="AR7" s="175" t="str">
        <f t="shared" si="13"/>
        <v>○2-1</v>
      </c>
      <c r="AS7" s="175" t="str">
        <f t="shared" si="14"/>
        <v/>
      </c>
      <c r="AT7" s="175" t="str">
        <f t="shared" si="15"/>
        <v/>
      </c>
      <c r="AU7" s="175" t="str">
        <f t="shared" si="16"/>
        <v/>
      </c>
      <c r="AV7" s="175">
        <f t="shared" si="0"/>
        <v>9</v>
      </c>
      <c r="AW7" s="175">
        <f t="shared" si="0"/>
        <v>13</v>
      </c>
      <c r="AX7" s="175">
        <f t="shared" si="0"/>
        <v>4</v>
      </c>
      <c r="AY7" s="175">
        <f t="shared" si="0"/>
        <v>9</v>
      </c>
      <c r="AZ7" s="175">
        <f t="shared" si="0"/>
        <v>1</v>
      </c>
      <c r="BB7" s="202" t="s">
        <v>267</v>
      </c>
      <c r="BC7" s="202" t="s">
        <v>334</v>
      </c>
      <c r="BD7" s="202" t="s">
        <v>258</v>
      </c>
      <c r="BE7" s="202" t="s">
        <v>333</v>
      </c>
      <c r="BF7" s="202" t="s">
        <v>335</v>
      </c>
      <c r="BJ7" s="175">
        <v>6</v>
      </c>
      <c r="BK7" s="175">
        <v>15</v>
      </c>
      <c r="BL7" s="175">
        <v>8</v>
      </c>
      <c r="BM7" s="175">
        <v>7</v>
      </c>
    </row>
    <row r="8" spans="1:65">
      <c r="A8" s="188" t="s">
        <v>296</v>
      </c>
      <c r="B8" s="192" t="str">
        <f t="shared" si="17"/>
        <v>●</v>
      </c>
      <c r="C8" s="203">
        <v>0</v>
      </c>
      <c r="D8" s="193" t="s">
        <v>260</v>
      </c>
      <c r="E8" s="204">
        <v>5</v>
      </c>
      <c r="F8" s="192" t="str">
        <f>IF(G8="","",IF(G8-I8=0,"△",IF(G8-I8&gt;0,"○","●")))</f>
        <v>●</v>
      </c>
      <c r="G8" s="203">
        <v>2</v>
      </c>
      <c r="H8" s="193" t="s">
        <v>260</v>
      </c>
      <c r="I8" s="204">
        <v>3</v>
      </c>
      <c r="J8" s="189"/>
      <c r="K8" s="190"/>
      <c r="L8" s="190"/>
      <c r="M8" s="191"/>
      <c r="N8" s="192" t="str">
        <f>IF(J9="","",IF(J9="●","○",IF(J9="○","●","△")))</f>
        <v>●</v>
      </c>
      <c r="O8" s="193">
        <f>M9</f>
        <v>2</v>
      </c>
      <c r="P8" s="193" t="s">
        <v>257</v>
      </c>
      <c r="Q8" s="194">
        <f>K9</f>
        <v>9</v>
      </c>
      <c r="R8" s="192" t="str">
        <f>IF(J10="","",IF(J10="●","○",IF(J10="○","●","△")))</f>
        <v/>
      </c>
      <c r="S8" s="193">
        <f>M10</f>
        <v>0</v>
      </c>
      <c r="T8" s="193" t="s">
        <v>257</v>
      </c>
      <c r="U8" s="194">
        <f>K10</f>
        <v>0</v>
      </c>
      <c r="V8" s="192"/>
      <c r="W8" s="193"/>
      <c r="X8" s="193"/>
      <c r="Y8" s="194"/>
      <c r="Z8" s="192"/>
      <c r="AA8" s="193"/>
      <c r="AB8" s="193"/>
      <c r="AC8" s="194"/>
      <c r="AD8" s="194">
        <f t="shared" si="1"/>
        <v>0</v>
      </c>
      <c r="AE8" s="195">
        <f t="shared" si="2"/>
        <v>4</v>
      </c>
      <c r="AF8" s="196">
        <f t="shared" si="3"/>
        <v>17</v>
      </c>
      <c r="AG8" s="197">
        <f t="shared" si="4"/>
        <v>-13</v>
      </c>
      <c r="AH8" s="198">
        <f t="shared" si="5"/>
        <v>7</v>
      </c>
      <c r="AI8" s="175">
        <f t="shared" si="6"/>
        <v>-13</v>
      </c>
      <c r="AJ8" s="175">
        <f t="shared" si="7"/>
        <v>0</v>
      </c>
      <c r="AK8" s="199"/>
      <c r="AL8" s="199">
        <f t="shared" si="8"/>
        <v>-13</v>
      </c>
      <c r="AM8" s="200"/>
      <c r="AN8" s="175" t="str">
        <f t="shared" si="9"/>
        <v>明　星</v>
      </c>
      <c r="AO8" s="175" t="str">
        <f t="shared" si="10"/>
        <v>●0-5</v>
      </c>
      <c r="AP8" s="175" t="str">
        <f t="shared" si="11"/>
        <v>●2-3</v>
      </c>
      <c r="AQ8" s="175" t="str">
        <f t="shared" si="12"/>
        <v/>
      </c>
      <c r="AR8" s="175" t="str">
        <f t="shared" si="13"/>
        <v>●2-9</v>
      </c>
      <c r="AS8" s="175" t="str">
        <f t="shared" si="14"/>
        <v/>
      </c>
      <c r="AT8" s="175" t="str">
        <f t="shared" si="15"/>
        <v/>
      </c>
      <c r="AU8" s="175" t="str">
        <f t="shared" si="16"/>
        <v/>
      </c>
      <c r="AV8" s="175">
        <f t="shared" si="0"/>
        <v>0</v>
      </c>
      <c r="AW8" s="175">
        <f t="shared" si="0"/>
        <v>4</v>
      </c>
      <c r="AX8" s="175">
        <f t="shared" si="0"/>
        <v>17</v>
      </c>
      <c r="AY8" s="175">
        <f t="shared" si="0"/>
        <v>-13</v>
      </c>
      <c r="AZ8" s="175">
        <f t="shared" si="0"/>
        <v>7</v>
      </c>
      <c r="BB8" s="201" t="s">
        <v>291</v>
      </c>
      <c r="BC8" s="202" t="s">
        <v>328</v>
      </c>
      <c r="BD8" s="202" t="s">
        <v>329</v>
      </c>
      <c r="BE8" s="202" t="s">
        <v>258</v>
      </c>
      <c r="BF8" s="202" t="s">
        <v>268</v>
      </c>
      <c r="BJ8" s="175">
        <v>3</v>
      </c>
      <c r="BK8" s="175">
        <v>10</v>
      </c>
      <c r="BL8" s="175">
        <v>13</v>
      </c>
      <c r="BM8" s="175">
        <v>-3</v>
      </c>
    </row>
    <row r="9" spans="1:65">
      <c r="A9" s="188" t="s">
        <v>297</v>
      </c>
      <c r="B9" s="192" t="str">
        <f t="shared" si="17"/>
        <v>○</v>
      </c>
      <c r="C9" s="203">
        <v>5</v>
      </c>
      <c r="D9" s="193" t="s">
        <v>260</v>
      </c>
      <c r="E9" s="204">
        <v>4</v>
      </c>
      <c r="F9" s="192" t="str">
        <f>IF(G9="","",IF(G9-I9=0,"△",IF(G9-I9&gt;0,"○","●")))</f>
        <v>●</v>
      </c>
      <c r="G9" s="203">
        <v>1</v>
      </c>
      <c r="H9" s="193" t="s">
        <v>260</v>
      </c>
      <c r="I9" s="204">
        <v>2</v>
      </c>
      <c r="J9" s="192" t="str">
        <f>IF(K9="","",IF(K9-M9=0,"△",IF(K9-M9&gt;0,"○","●")))</f>
        <v>○</v>
      </c>
      <c r="K9" s="203">
        <v>9</v>
      </c>
      <c r="L9" s="193" t="s">
        <v>260</v>
      </c>
      <c r="M9" s="204">
        <v>2</v>
      </c>
      <c r="N9" s="190"/>
      <c r="O9" s="190"/>
      <c r="P9" s="190"/>
      <c r="Q9" s="190"/>
      <c r="R9" s="192" t="str">
        <f>IF(N10="","",IF(N10="●","○",IF(N10="○","●","△")))</f>
        <v/>
      </c>
      <c r="S9" s="193">
        <f>Q10</f>
        <v>0</v>
      </c>
      <c r="T9" s="193" t="s">
        <v>257</v>
      </c>
      <c r="U9" s="194">
        <f>O10</f>
        <v>0</v>
      </c>
      <c r="V9" s="192"/>
      <c r="W9" s="193"/>
      <c r="X9" s="193"/>
      <c r="Y9" s="194"/>
      <c r="Z9" s="192"/>
      <c r="AA9" s="193"/>
      <c r="AB9" s="193"/>
      <c r="AC9" s="194"/>
      <c r="AD9" s="194">
        <f t="shared" si="1"/>
        <v>6</v>
      </c>
      <c r="AE9" s="195">
        <f t="shared" si="2"/>
        <v>15</v>
      </c>
      <c r="AF9" s="196">
        <f t="shared" si="3"/>
        <v>8</v>
      </c>
      <c r="AG9" s="197">
        <f t="shared" si="4"/>
        <v>7</v>
      </c>
      <c r="AH9" s="198">
        <f t="shared" si="5"/>
        <v>2</v>
      </c>
      <c r="AI9" s="175">
        <f t="shared" si="6"/>
        <v>6007</v>
      </c>
      <c r="AJ9" s="175">
        <f t="shared" si="7"/>
        <v>6000</v>
      </c>
      <c r="AK9" s="199"/>
      <c r="AL9" s="199">
        <f t="shared" si="8"/>
        <v>7</v>
      </c>
      <c r="AM9" s="200"/>
      <c r="AN9" s="175" t="str">
        <f t="shared" si="9"/>
        <v>東　光</v>
      </c>
      <c r="AO9" s="175" t="str">
        <f t="shared" si="10"/>
        <v>○5-4</v>
      </c>
      <c r="AP9" s="175" t="str">
        <f t="shared" si="11"/>
        <v>●1-2</v>
      </c>
      <c r="AQ9" s="175" t="str">
        <f t="shared" si="12"/>
        <v>○9-2</v>
      </c>
      <c r="AR9" s="175" t="str">
        <f t="shared" si="13"/>
        <v/>
      </c>
      <c r="AS9" s="175" t="str">
        <f t="shared" si="14"/>
        <v/>
      </c>
      <c r="AT9" s="175" t="str">
        <f t="shared" si="15"/>
        <v/>
      </c>
      <c r="AU9" s="175" t="str">
        <f t="shared" si="16"/>
        <v/>
      </c>
      <c r="AV9" s="175">
        <f t="shared" si="0"/>
        <v>6</v>
      </c>
      <c r="AW9" s="175">
        <f t="shared" si="0"/>
        <v>15</v>
      </c>
      <c r="AX9" s="175">
        <f t="shared" si="0"/>
        <v>8</v>
      </c>
      <c r="AY9" s="175">
        <f t="shared" si="0"/>
        <v>7</v>
      </c>
      <c r="AZ9" s="175">
        <f t="shared" si="0"/>
        <v>2</v>
      </c>
      <c r="BB9" s="202" t="s">
        <v>295</v>
      </c>
      <c r="BC9" s="202" t="s">
        <v>282</v>
      </c>
      <c r="BD9" s="202" t="s">
        <v>332</v>
      </c>
      <c r="BE9" s="202" t="s">
        <v>269</v>
      </c>
      <c r="BF9" s="202" t="s">
        <v>258</v>
      </c>
      <c r="BJ9" s="175">
        <v>0</v>
      </c>
      <c r="BK9" s="175">
        <v>4</v>
      </c>
      <c r="BL9" s="175">
        <v>17</v>
      </c>
      <c r="BM9" s="175">
        <v>-13</v>
      </c>
    </row>
    <row r="10" spans="1:65">
      <c r="A10" s="188"/>
      <c r="B10" s="192" t="str">
        <f t="shared" si="17"/>
        <v/>
      </c>
      <c r="C10" s="203"/>
      <c r="D10" s="193" t="s">
        <v>260</v>
      </c>
      <c r="E10" s="204"/>
      <c r="F10" s="192" t="str">
        <f>IF(G10="","",IF(G10-I10=0,"△",IF(G10-I10&gt;0,"○","●")))</f>
        <v/>
      </c>
      <c r="G10" s="203"/>
      <c r="H10" s="193" t="s">
        <v>260</v>
      </c>
      <c r="I10" s="204"/>
      <c r="J10" s="192" t="str">
        <f>IF(K10="","",IF(K10-M10=0,"△",IF(K10-M10&gt;0,"○","●")))</f>
        <v/>
      </c>
      <c r="K10" s="203"/>
      <c r="L10" s="193" t="s">
        <v>260</v>
      </c>
      <c r="M10" s="204"/>
      <c r="N10" s="192" t="str">
        <f>IF(O10="","",IF(O10-Q10=0,"△",IF(O10-Q10&gt;0,"○","●")))</f>
        <v/>
      </c>
      <c r="O10" s="203"/>
      <c r="P10" s="193" t="s">
        <v>260</v>
      </c>
      <c r="Q10" s="203"/>
      <c r="R10" s="189"/>
      <c r="S10" s="190"/>
      <c r="T10" s="190"/>
      <c r="U10" s="191"/>
      <c r="V10" s="192"/>
      <c r="W10" s="193"/>
      <c r="X10" s="193"/>
      <c r="Y10" s="194"/>
      <c r="Z10" s="192"/>
      <c r="AA10" s="193"/>
      <c r="AB10" s="193"/>
      <c r="AC10" s="194"/>
      <c r="AD10" s="194">
        <f t="shared" si="1"/>
        <v>0</v>
      </c>
      <c r="AE10" s="195">
        <f t="shared" si="2"/>
        <v>0</v>
      </c>
      <c r="AF10" s="196">
        <f t="shared" si="3"/>
        <v>0</v>
      </c>
      <c r="AG10" s="197">
        <f t="shared" si="4"/>
        <v>0</v>
      </c>
      <c r="AH10" s="198">
        <f t="shared" si="5"/>
        <v>5</v>
      </c>
      <c r="AI10" s="175">
        <f t="shared" si="6"/>
        <v>0</v>
      </c>
      <c r="AJ10" s="175">
        <f t="shared" si="7"/>
        <v>0</v>
      </c>
      <c r="AK10" s="199">
        <v>0</v>
      </c>
      <c r="AL10" s="199">
        <f t="shared" si="8"/>
        <v>0</v>
      </c>
      <c r="AM10" s="200"/>
      <c r="AN10" s="175">
        <f t="shared" si="9"/>
        <v>0</v>
      </c>
      <c r="AO10" s="175" t="str">
        <f t="shared" si="10"/>
        <v/>
      </c>
      <c r="AP10" s="175" t="str">
        <f t="shared" si="11"/>
        <v/>
      </c>
      <c r="AQ10" s="175" t="str">
        <f t="shared" si="12"/>
        <v/>
      </c>
      <c r="AR10" s="175" t="str">
        <f t="shared" si="13"/>
        <v/>
      </c>
      <c r="AS10" s="175" t="str">
        <f t="shared" si="14"/>
        <v/>
      </c>
      <c r="AT10" s="175" t="str">
        <f t="shared" si="15"/>
        <v/>
      </c>
      <c r="AU10" s="175" t="str">
        <f t="shared" si="16"/>
        <v/>
      </c>
      <c r="AV10" s="175">
        <f t="shared" si="0"/>
        <v>0</v>
      </c>
      <c r="AW10" s="175">
        <f t="shared" si="0"/>
        <v>0</v>
      </c>
      <c r="AX10" s="175">
        <f t="shared" si="0"/>
        <v>0</v>
      </c>
      <c r="AY10" s="175">
        <f t="shared" si="0"/>
        <v>0</v>
      </c>
      <c r="AZ10" s="175">
        <f t="shared" si="0"/>
        <v>5</v>
      </c>
      <c r="BB10" s="202">
        <v>0</v>
      </c>
      <c r="BC10" s="202" t="s">
        <v>258</v>
      </c>
      <c r="BD10" s="202" t="s">
        <v>258</v>
      </c>
      <c r="BE10" s="202" t="s">
        <v>258</v>
      </c>
      <c r="BF10" s="202" t="s">
        <v>258</v>
      </c>
      <c r="BJ10" s="175">
        <v>0</v>
      </c>
      <c r="BK10" s="175">
        <v>0</v>
      </c>
      <c r="BL10" s="175">
        <v>0</v>
      </c>
      <c r="BM10" s="175">
        <v>0</v>
      </c>
    </row>
    <row r="11" spans="1:65">
      <c r="A11" s="188"/>
      <c r="B11" s="192" t="str">
        <f t="shared" si="17"/>
        <v/>
      </c>
      <c r="C11" s="203"/>
      <c r="D11" s="193" t="s">
        <v>260</v>
      </c>
      <c r="E11" s="204"/>
      <c r="F11" s="192" t="str">
        <f>IF(G11="","",IF(G11-I11=0,"△",IF(G11-I11&gt;0,"○","●")))</f>
        <v/>
      </c>
      <c r="G11" s="203"/>
      <c r="H11" s="193" t="s">
        <v>260</v>
      </c>
      <c r="I11" s="204"/>
      <c r="J11" s="192" t="str">
        <f>IF(K11="","",IF(K11-M11=0,"△",IF(K11-M11&gt;0,"○","●")))</f>
        <v/>
      </c>
      <c r="K11" s="203"/>
      <c r="L11" s="193" t="s">
        <v>260</v>
      </c>
      <c r="M11" s="204"/>
      <c r="N11" s="192" t="str">
        <f>IF(O11="","",IF(O11-Q11=0,"△",IF(O11-Q11&gt;0,"○","●")))</f>
        <v/>
      </c>
      <c r="O11" s="203"/>
      <c r="P11" s="193" t="s">
        <v>260</v>
      </c>
      <c r="Q11" s="203"/>
      <c r="R11" s="192"/>
      <c r="S11" s="203"/>
      <c r="T11" s="193"/>
      <c r="U11" s="204"/>
      <c r="V11" s="190"/>
      <c r="W11" s="190"/>
      <c r="X11" s="190"/>
      <c r="Y11" s="191"/>
      <c r="Z11" s="192"/>
      <c r="AA11" s="193"/>
      <c r="AB11" s="193"/>
      <c r="AC11" s="194"/>
      <c r="AD11" s="194">
        <f t="shared" si="1"/>
        <v>0</v>
      </c>
      <c r="AE11" s="195">
        <f t="shared" si="2"/>
        <v>0</v>
      </c>
      <c r="AF11" s="196">
        <f t="shared" si="3"/>
        <v>0</v>
      </c>
      <c r="AG11" s="197">
        <f t="shared" si="4"/>
        <v>0</v>
      </c>
      <c r="AH11" s="198">
        <f t="shared" si="5"/>
        <v>5</v>
      </c>
      <c r="AI11" s="175">
        <f t="shared" si="6"/>
        <v>0</v>
      </c>
      <c r="AJ11" s="175">
        <f t="shared" si="7"/>
        <v>0</v>
      </c>
      <c r="AK11" s="199"/>
      <c r="AL11" s="199">
        <f t="shared" si="8"/>
        <v>0</v>
      </c>
      <c r="AM11" s="200"/>
      <c r="AN11" s="175">
        <f t="shared" si="9"/>
        <v>0</v>
      </c>
      <c r="AO11" s="175" t="str">
        <f t="shared" si="10"/>
        <v/>
      </c>
      <c r="AP11" s="175" t="str">
        <f t="shared" si="11"/>
        <v/>
      </c>
      <c r="AQ11" s="175" t="str">
        <f t="shared" si="12"/>
        <v/>
      </c>
      <c r="AR11" s="175" t="str">
        <f t="shared" si="13"/>
        <v/>
      </c>
      <c r="AS11" s="175" t="str">
        <f t="shared" si="14"/>
        <v/>
      </c>
      <c r="AT11" s="175" t="str">
        <f t="shared" si="15"/>
        <v/>
      </c>
      <c r="AU11" s="175" t="str">
        <f t="shared" si="16"/>
        <v/>
      </c>
      <c r="AV11" s="175">
        <f t="shared" si="0"/>
        <v>0</v>
      </c>
      <c r="AW11" s="175">
        <f t="shared" si="0"/>
        <v>0</v>
      </c>
      <c r="AX11" s="175">
        <f t="shared" si="0"/>
        <v>0</v>
      </c>
      <c r="AY11" s="175">
        <f t="shared" si="0"/>
        <v>0</v>
      </c>
      <c r="AZ11" s="175">
        <f t="shared" si="0"/>
        <v>5</v>
      </c>
      <c r="BB11" s="202">
        <v>0</v>
      </c>
      <c r="BC11" s="202" t="s">
        <v>258</v>
      </c>
      <c r="BD11" s="202" t="s">
        <v>258</v>
      </c>
      <c r="BE11" s="202" t="s">
        <v>258</v>
      </c>
      <c r="BF11" s="202" t="s">
        <v>258</v>
      </c>
      <c r="BJ11" s="175">
        <v>0</v>
      </c>
      <c r="BK11" s="175">
        <v>0</v>
      </c>
      <c r="BL11" s="175">
        <v>0</v>
      </c>
      <c r="BM11" s="175">
        <v>0</v>
      </c>
    </row>
    <row r="12" spans="1:65">
      <c r="A12" s="188"/>
      <c r="B12" s="192" t="str">
        <f t="shared" si="17"/>
        <v/>
      </c>
      <c r="C12" s="203"/>
      <c r="D12" s="193" t="s">
        <v>260</v>
      </c>
      <c r="E12" s="204"/>
      <c r="F12" s="192" t="str">
        <f>IF(G12="","",IF(G12-I12=0,"△",IF(G12-I12&gt;0,"○","●")))</f>
        <v/>
      </c>
      <c r="G12" s="203"/>
      <c r="H12" s="193" t="s">
        <v>260</v>
      </c>
      <c r="I12" s="204"/>
      <c r="J12" s="192" t="str">
        <f>IF(K12="","",IF(K12-M12=0,"△",IF(K12-M12&gt;0,"○","●")))</f>
        <v/>
      </c>
      <c r="K12" s="203"/>
      <c r="L12" s="193" t="s">
        <v>260</v>
      </c>
      <c r="M12" s="204"/>
      <c r="N12" s="192" t="str">
        <f>IF(O12="","",IF(O12-Q12=0,"△",IF(O12-Q12&gt;0,"○","●")))</f>
        <v/>
      </c>
      <c r="O12" s="203"/>
      <c r="P12" s="193" t="s">
        <v>260</v>
      </c>
      <c r="Q12" s="203"/>
      <c r="R12" s="192"/>
      <c r="S12" s="203"/>
      <c r="T12" s="193"/>
      <c r="U12" s="204"/>
      <c r="V12" s="192"/>
      <c r="W12" s="203"/>
      <c r="X12" s="193"/>
      <c r="Y12" s="203"/>
      <c r="Z12" s="189"/>
      <c r="AA12" s="190"/>
      <c r="AB12" s="190"/>
      <c r="AC12" s="191"/>
      <c r="AD12" s="194">
        <f t="shared" si="1"/>
        <v>0</v>
      </c>
      <c r="AE12" s="195">
        <f t="shared" si="2"/>
        <v>0</v>
      </c>
      <c r="AF12" s="196">
        <f t="shared" si="3"/>
        <v>0</v>
      </c>
      <c r="AG12" s="197">
        <f t="shared" si="4"/>
        <v>0</v>
      </c>
      <c r="AH12" s="198">
        <f t="shared" si="5"/>
        <v>4</v>
      </c>
      <c r="AI12" s="175">
        <f t="shared" si="6"/>
        <v>300</v>
      </c>
      <c r="AJ12" s="175">
        <f t="shared" si="7"/>
        <v>0</v>
      </c>
      <c r="AK12" s="199">
        <v>3</v>
      </c>
      <c r="AL12" s="199">
        <f t="shared" si="8"/>
        <v>0</v>
      </c>
      <c r="AM12" s="200"/>
      <c r="AN12" s="175">
        <f t="shared" si="9"/>
        <v>0</v>
      </c>
      <c r="AO12" s="175" t="str">
        <f t="shared" si="10"/>
        <v/>
      </c>
      <c r="AP12" s="175" t="str">
        <f t="shared" si="11"/>
        <v/>
      </c>
      <c r="AQ12" s="175" t="str">
        <f t="shared" si="12"/>
        <v/>
      </c>
      <c r="AR12" s="175" t="str">
        <f t="shared" si="13"/>
        <v/>
      </c>
      <c r="AS12" s="175" t="str">
        <f t="shared" si="14"/>
        <v/>
      </c>
      <c r="AT12" s="175" t="str">
        <f t="shared" si="15"/>
        <v/>
      </c>
      <c r="AU12" s="175" t="str">
        <f t="shared" si="16"/>
        <v/>
      </c>
      <c r="AV12" s="175">
        <f t="shared" si="0"/>
        <v>0</v>
      </c>
      <c r="AW12" s="175">
        <f t="shared" si="0"/>
        <v>0</v>
      </c>
      <c r="AX12" s="175">
        <f t="shared" si="0"/>
        <v>0</v>
      </c>
      <c r="AY12" s="175">
        <f t="shared" si="0"/>
        <v>0</v>
      </c>
      <c r="AZ12" s="175">
        <f t="shared" si="0"/>
        <v>4</v>
      </c>
      <c r="BB12" s="202">
        <v>0</v>
      </c>
      <c r="BC12" s="202" t="s">
        <v>258</v>
      </c>
      <c r="BD12" s="202" t="s">
        <v>258</v>
      </c>
      <c r="BE12" s="202" t="s">
        <v>258</v>
      </c>
      <c r="BF12" s="202" t="s">
        <v>258</v>
      </c>
      <c r="BG12" s="175" t="s">
        <v>258</v>
      </c>
      <c r="BH12" s="175" t="s">
        <v>258</v>
      </c>
      <c r="BI12" s="175" t="s">
        <v>258</v>
      </c>
      <c r="BJ12" s="175">
        <v>0</v>
      </c>
      <c r="BK12" s="175">
        <v>0</v>
      </c>
      <c r="BL12" s="175">
        <v>0</v>
      </c>
      <c r="BM12" s="175">
        <v>0</v>
      </c>
    </row>
    <row r="13" spans="1:65" s="178" customFormat="1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6"/>
      <c r="AG13" s="205"/>
      <c r="AH13" s="207"/>
      <c r="AI13" s="175"/>
      <c r="AM13" s="208"/>
      <c r="AV13" s="175"/>
      <c r="BB13" s="209"/>
    </row>
    <row r="14" spans="1:65">
      <c r="A14" s="179" t="s">
        <v>265</v>
      </c>
      <c r="B14" s="210" t="str">
        <f>A15</f>
        <v>広　陵</v>
      </c>
      <c r="C14" s="210"/>
      <c r="D14" s="210"/>
      <c r="E14" s="210"/>
      <c r="F14" s="210" t="str">
        <f>A16</f>
        <v>北　星</v>
      </c>
      <c r="G14" s="210"/>
      <c r="H14" s="210"/>
      <c r="I14" s="210"/>
      <c r="J14" s="210" t="str">
        <f>A17</f>
        <v>六　合</v>
      </c>
      <c r="K14" s="210"/>
      <c r="L14" s="210"/>
      <c r="M14" s="210"/>
      <c r="N14" s="210" t="str">
        <f>A18</f>
        <v>神居東</v>
      </c>
      <c r="O14" s="210"/>
      <c r="P14" s="210"/>
      <c r="Q14" s="210"/>
      <c r="R14" s="210" t="str">
        <f>A19</f>
        <v>忠　和</v>
      </c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1" t="s">
        <v>248</v>
      </c>
      <c r="AE14" s="211" t="s">
        <v>249</v>
      </c>
      <c r="AF14" s="212" t="s">
        <v>250</v>
      </c>
      <c r="AG14" s="211" t="s">
        <v>251</v>
      </c>
      <c r="AH14" s="213" t="s">
        <v>252</v>
      </c>
      <c r="AN14" s="175" t="str">
        <f>A14</f>
        <v>B</v>
      </c>
      <c r="AO14" s="175" t="str">
        <f>B14</f>
        <v>広　陵</v>
      </c>
      <c r="AP14" s="175" t="str">
        <f>F14</f>
        <v>北　星</v>
      </c>
      <c r="AQ14" s="175" t="str">
        <f>J14</f>
        <v>六　合</v>
      </c>
      <c r="AR14" s="175" t="str">
        <f>N14</f>
        <v>神居東</v>
      </c>
      <c r="AS14" s="175" t="str">
        <f>R14</f>
        <v>忠　和</v>
      </c>
      <c r="AT14" s="175">
        <f>V14</f>
        <v>0</v>
      </c>
      <c r="AU14" s="175">
        <f>Z14</f>
        <v>0</v>
      </c>
      <c r="AV14" s="175" t="str">
        <f t="shared" ref="AV14:AZ21" si="18">AD14</f>
        <v>勝点</v>
      </c>
      <c r="AW14" s="175" t="str">
        <f t="shared" si="18"/>
        <v>得点</v>
      </c>
      <c r="AX14" s="175" t="str">
        <f t="shared" si="18"/>
        <v>失点</v>
      </c>
      <c r="AY14" s="175" t="str">
        <f t="shared" si="18"/>
        <v>得失差</v>
      </c>
      <c r="AZ14" s="175" t="str">
        <f t="shared" si="18"/>
        <v>順位</v>
      </c>
      <c r="BB14" s="187" t="s">
        <v>97</v>
      </c>
      <c r="BC14" s="214" t="s">
        <v>279</v>
      </c>
      <c r="BD14" s="175" t="s">
        <v>303</v>
      </c>
      <c r="BE14" s="214" t="s">
        <v>299</v>
      </c>
      <c r="BF14" s="214" t="s">
        <v>301</v>
      </c>
      <c r="BG14" s="187" t="s">
        <v>15</v>
      </c>
      <c r="BJ14" s="175" t="s">
        <v>324</v>
      </c>
      <c r="BK14" s="175" t="s">
        <v>325</v>
      </c>
      <c r="BL14" s="175" t="s">
        <v>326</v>
      </c>
      <c r="BM14" s="175" t="s">
        <v>327</v>
      </c>
    </row>
    <row r="15" spans="1:65">
      <c r="A15" s="188" t="s">
        <v>298</v>
      </c>
      <c r="B15" s="189"/>
      <c r="C15" s="190"/>
      <c r="D15" s="190"/>
      <c r="E15" s="191"/>
      <c r="F15" s="192" t="str">
        <f>IF(B16="","",IF(B16="●","○",IF(B16="○","●","△")))</f>
        <v>○</v>
      </c>
      <c r="G15" s="193">
        <f>E16</f>
        <v>3</v>
      </c>
      <c r="H15" s="193" t="s">
        <v>257</v>
      </c>
      <c r="I15" s="194">
        <f>C16</f>
        <v>0</v>
      </c>
      <c r="J15" s="192" t="str">
        <f>IF(B17="","",IF(B17="●","○",IF(B17="○","●","△")))</f>
        <v>○</v>
      </c>
      <c r="K15" s="193">
        <f>E17</f>
        <v>3</v>
      </c>
      <c r="L15" s="193" t="s">
        <v>257</v>
      </c>
      <c r="M15" s="194">
        <f>C17</f>
        <v>0</v>
      </c>
      <c r="N15" s="192" t="str">
        <f>IF(B18="","",IF(B18="●","○",IF(B18="○","●","△")))</f>
        <v>○</v>
      </c>
      <c r="O15" s="193">
        <f>E18</f>
        <v>2</v>
      </c>
      <c r="P15" s="193" t="s">
        <v>257</v>
      </c>
      <c r="Q15" s="194">
        <f>C18</f>
        <v>1</v>
      </c>
      <c r="R15" s="192" t="str">
        <f>IF(B19="","",IF(B19="●","○",IF(B19="○","●","△")))</f>
        <v>○</v>
      </c>
      <c r="S15" s="193">
        <f>E19</f>
        <v>4</v>
      </c>
      <c r="T15" s="193" t="s">
        <v>257</v>
      </c>
      <c r="U15" s="194">
        <f>C19</f>
        <v>2</v>
      </c>
      <c r="V15" s="192"/>
      <c r="W15" s="193"/>
      <c r="X15" s="193"/>
      <c r="Y15" s="194"/>
      <c r="Z15" s="192"/>
      <c r="AA15" s="193"/>
      <c r="AB15" s="193"/>
      <c r="AC15" s="194"/>
      <c r="AD15" s="194">
        <f t="shared" ref="AD15:AD21" si="19">COUNTIF(B15:AC15,"○")*3+COUNTIF(B15:AC15,"△")</f>
        <v>12</v>
      </c>
      <c r="AE15" s="195">
        <f t="shared" ref="AE15:AE21" si="20">C15+G15+K15+O15+S15+W15+AA15</f>
        <v>12</v>
      </c>
      <c r="AF15" s="196">
        <f t="shared" ref="AF15:AF21" si="21">E15+I15+M15+Q15+U15+Y15+AC15</f>
        <v>3</v>
      </c>
      <c r="AG15" s="197">
        <f t="shared" ref="AG15:AG21" si="22">AE15-AF15</f>
        <v>9</v>
      </c>
      <c r="AH15" s="198">
        <f t="shared" ref="AH15:AH21" si="23">RANK(AI15,$AI$15:$AI$21)</f>
        <v>1</v>
      </c>
      <c r="AI15" s="175">
        <f t="shared" ref="AI15:AI21" si="24">AJ15+AK15*100+AL15</f>
        <v>12009</v>
      </c>
      <c r="AJ15" s="175">
        <f t="shared" ref="AJ15:AJ21" si="25">AD15*1000</f>
        <v>12000</v>
      </c>
      <c r="AK15" s="199">
        <v>0</v>
      </c>
      <c r="AL15" s="199">
        <f t="shared" ref="AL15:AL21" si="26">AG15</f>
        <v>9</v>
      </c>
      <c r="AM15" s="200"/>
      <c r="AN15" s="175" t="str">
        <f t="shared" ref="AN15:AN21" si="27">A15</f>
        <v>広　陵</v>
      </c>
      <c r="AO15" s="175" t="str">
        <f t="shared" ref="AO15:AO21" si="28">IF(B15="","",B15&amp;C15&amp;D15&amp;E15)</f>
        <v/>
      </c>
      <c r="AP15" s="175" t="str">
        <f t="shared" ref="AP15:AP21" si="29">IF(F15="","",F15&amp;G15&amp;H15&amp;I15)</f>
        <v>○3-0</v>
      </c>
      <c r="AQ15" s="175" t="str">
        <f t="shared" ref="AQ15:AQ21" si="30">IF(J15="","",J15&amp;K15&amp;L15&amp;M15)</f>
        <v>○3-0</v>
      </c>
      <c r="AR15" s="175" t="str">
        <f t="shared" ref="AR15:AR21" si="31">IF(N15="","",N15&amp;O15&amp;P15&amp;Q15)</f>
        <v>○2-1</v>
      </c>
      <c r="AS15" s="175" t="str">
        <f t="shared" ref="AS15:AS21" si="32">IF(R15="","",R15&amp;S15&amp;T15&amp;U15)</f>
        <v>○4-2</v>
      </c>
      <c r="AT15" s="175" t="str">
        <f t="shared" ref="AT15:AT21" si="33">IF(V15="","",V15&amp;W15&amp;X15&amp;Y15)</f>
        <v/>
      </c>
      <c r="AU15" s="175" t="str">
        <f t="shared" ref="AU15:AU21" si="34">IF(Z15="","",Z15&amp;AA15&amp;AB15&amp;AC15)</f>
        <v/>
      </c>
      <c r="AV15" s="175">
        <f t="shared" si="18"/>
        <v>12</v>
      </c>
      <c r="AW15" s="175">
        <f t="shared" si="18"/>
        <v>12</v>
      </c>
      <c r="AX15" s="175">
        <f t="shared" si="18"/>
        <v>3</v>
      </c>
      <c r="AY15" s="175">
        <f t="shared" si="18"/>
        <v>9</v>
      </c>
      <c r="AZ15" s="175">
        <f t="shared" si="18"/>
        <v>1</v>
      </c>
      <c r="BB15" s="202" t="s">
        <v>279</v>
      </c>
      <c r="BC15" s="215" t="s">
        <v>258</v>
      </c>
      <c r="BD15" s="175" t="s">
        <v>336</v>
      </c>
      <c r="BE15" s="215" t="s">
        <v>271</v>
      </c>
      <c r="BF15" s="215" t="s">
        <v>271</v>
      </c>
      <c r="BG15" s="202" t="s">
        <v>331</v>
      </c>
      <c r="BJ15" s="175">
        <v>12</v>
      </c>
      <c r="BK15" s="175">
        <v>12</v>
      </c>
      <c r="BL15" s="175">
        <v>3</v>
      </c>
      <c r="BM15" s="175">
        <v>9</v>
      </c>
    </row>
    <row r="16" spans="1:65">
      <c r="A16" s="188" t="s">
        <v>300</v>
      </c>
      <c r="B16" s="192" t="str">
        <f t="shared" ref="B16:B21" si="35">IF(C16="","",IF(C16-E16=0,"△",IF(C16-E16&gt;0,"○","●")))</f>
        <v>●</v>
      </c>
      <c r="C16" s="203">
        <v>0</v>
      </c>
      <c r="D16" s="193" t="s">
        <v>260</v>
      </c>
      <c r="E16" s="204">
        <v>3</v>
      </c>
      <c r="F16" s="189"/>
      <c r="G16" s="190"/>
      <c r="H16" s="190"/>
      <c r="I16" s="191"/>
      <c r="J16" s="192" t="str">
        <f>IF(F17="","",IF(F17="●","○",IF(F17="○","●","△")))</f>
        <v>○</v>
      </c>
      <c r="K16" s="193">
        <f>I17</f>
        <v>4</v>
      </c>
      <c r="L16" s="193" t="s">
        <v>257</v>
      </c>
      <c r="M16" s="194">
        <f>G17</f>
        <v>1</v>
      </c>
      <c r="N16" s="192" t="str">
        <f>IF(F18="","",IF(F18="●","○",IF(F18="○","●","△")))</f>
        <v>○</v>
      </c>
      <c r="O16" s="193">
        <f>I18</f>
        <v>8</v>
      </c>
      <c r="P16" s="193" t="s">
        <v>257</v>
      </c>
      <c r="Q16" s="194">
        <f>G18</f>
        <v>2</v>
      </c>
      <c r="R16" s="192" t="str">
        <f>IF(F19="","",IF(F19="●","○",IF(F19="○","●","△")))</f>
        <v>●</v>
      </c>
      <c r="S16" s="193">
        <f>I19</f>
        <v>1</v>
      </c>
      <c r="T16" s="193" t="s">
        <v>257</v>
      </c>
      <c r="U16" s="194">
        <f>G19</f>
        <v>3</v>
      </c>
      <c r="V16" s="192"/>
      <c r="W16" s="193"/>
      <c r="X16" s="193"/>
      <c r="Y16" s="194"/>
      <c r="Z16" s="192"/>
      <c r="AA16" s="193"/>
      <c r="AB16" s="193"/>
      <c r="AC16" s="194"/>
      <c r="AD16" s="194">
        <f t="shared" si="19"/>
        <v>6</v>
      </c>
      <c r="AE16" s="195">
        <f t="shared" si="20"/>
        <v>13</v>
      </c>
      <c r="AF16" s="196">
        <f t="shared" si="21"/>
        <v>9</v>
      </c>
      <c r="AG16" s="197">
        <f t="shared" si="22"/>
        <v>4</v>
      </c>
      <c r="AH16" s="198">
        <f t="shared" si="23"/>
        <v>3</v>
      </c>
      <c r="AI16" s="175">
        <f t="shared" si="24"/>
        <v>6004</v>
      </c>
      <c r="AJ16" s="175">
        <f t="shared" si="25"/>
        <v>6000</v>
      </c>
      <c r="AK16" s="199">
        <v>0</v>
      </c>
      <c r="AL16" s="199">
        <f t="shared" si="26"/>
        <v>4</v>
      </c>
      <c r="AM16" s="200"/>
      <c r="AN16" s="175" t="str">
        <f t="shared" si="27"/>
        <v>北　星</v>
      </c>
      <c r="AO16" s="175" t="str">
        <f t="shared" si="28"/>
        <v>●0-3</v>
      </c>
      <c r="AP16" s="175" t="str">
        <f t="shared" si="29"/>
        <v/>
      </c>
      <c r="AQ16" s="175" t="str">
        <f t="shared" si="30"/>
        <v>○4-1</v>
      </c>
      <c r="AR16" s="175" t="str">
        <f t="shared" si="31"/>
        <v>○8-2</v>
      </c>
      <c r="AS16" s="175" t="str">
        <f t="shared" si="32"/>
        <v>●1-3</v>
      </c>
      <c r="AT16" s="175" t="str">
        <f t="shared" si="33"/>
        <v/>
      </c>
      <c r="AU16" s="175" t="str">
        <f t="shared" si="34"/>
        <v/>
      </c>
      <c r="AV16" s="175">
        <f t="shared" si="18"/>
        <v>6</v>
      </c>
      <c r="AW16" s="175">
        <f t="shared" si="18"/>
        <v>13</v>
      </c>
      <c r="AX16" s="175">
        <f t="shared" si="18"/>
        <v>9</v>
      </c>
      <c r="AY16" s="175">
        <f t="shared" si="18"/>
        <v>4</v>
      </c>
      <c r="AZ16" s="175">
        <f t="shared" si="18"/>
        <v>3</v>
      </c>
      <c r="BB16" s="202" t="s">
        <v>303</v>
      </c>
      <c r="BC16" s="215" t="s">
        <v>343</v>
      </c>
      <c r="BD16" s="175" t="s">
        <v>258</v>
      </c>
      <c r="BE16" s="215" t="s">
        <v>344</v>
      </c>
      <c r="BF16" s="215" t="s">
        <v>345</v>
      </c>
      <c r="BG16" s="202" t="s">
        <v>263</v>
      </c>
      <c r="BJ16" s="175">
        <v>7</v>
      </c>
      <c r="BK16" s="175">
        <v>11</v>
      </c>
      <c r="BL16" s="175">
        <v>7</v>
      </c>
      <c r="BM16" s="175">
        <v>4</v>
      </c>
    </row>
    <row r="17" spans="1:65">
      <c r="A17" s="188" t="s">
        <v>302</v>
      </c>
      <c r="B17" s="192" t="str">
        <f t="shared" si="35"/>
        <v>●</v>
      </c>
      <c r="C17" s="203">
        <v>0</v>
      </c>
      <c r="D17" s="193" t="s">
        <v>260</v>
      </c>
      <c r="E17" s="204">
        <v>3</v>
      </c>
      <c r="F17" s="192" t="str">
        <f>IF(G17="","",IF(G17-I17=0,"△",IF(G17-I17&gt;0,"○","●")))</f>
        <v>●</v>
      </c>
      <c r="G17" s="203">
        <v>1</v>
      </c>
      <c r="H17" s="193" t="s">
        <v>260</v>
      </c>
      <c r="I17" s="204">
        <v>4</v>
      </c>
      <c r="J17" s="189"/>
      <c r="K17" s="190"/>
      <c r="L17" s="190"/>
      <c r="M17" s="191"/>
      <c r="N17" s="192" t="str">
        <f>IF(J18="","",IF(J18="●","○",IF(J18="○","●","△")))</f>
        <v>○</v>
      </c>
      <c r="O17" s="193">
        <f>M18</f>
        <v>1</v>
      </c>
      <c r="P17" s="193" t="s">
        <v>257</v>
      </c>
      <c r="Q17" s="194">
        <f>K18</f>
        <v>0</v>
      </c>
      <c r="R17" s="192" t="str">
        <f>IF(J19="","",IF(J19="●","○",IF(J19="○","●","△")))</f>
        <v>●</v>
      </c>
      <c r="S17" s="193">
        <f>M19</f>
        <v>1</v>
      </c>
      <c r="T17" s="193" t="s">
        <v>257</v>
      </c>
      <c r="U17" s="194">
        <f>K19</f>
        <v>5</v>
      </c>
      <c r="V17" s="192"/>
      <c r="W17" s="193"/>
      <c r="X17" s="193"/>
      <c r="Y17" s="194"/>
      <c r="Z17" s="192"/>
      <c r="AA17" s="193"/>
      <c r="AB17" s="193"/>
      <c r="AC17" s="194"/>
      <c r="AD17" s="194">
        <f t="shared" si="19"/>
        <v>3</v>
      </c>
      <c r="AE17" s="195">
        <f t="shared" si="20"/>
        <v>3</v>
      </c>
      <c r="AF17" s="196">
        <f t="shared" si="21"/>
        <v>12</v>
      </c>
      <c r="AG17" s="197">
        <f t="shared" si="22"/>
        <v>-9</v>
      </c>
      <c r="AH17" s="198">
        <f t="shared" si="23"/>
        <v>4</v>
      </c>
      <c r="AI17" s="175">
        <f t="shared" si="24"/>
        <v>2991</v>
      </c>
      <c r="AJ17" s="175">
        <f t="shared" si="25"/>
        <v>3000</v>
      </c>
      <c r="AK17" s="199">
        <v>0</v>
      </c>
      <c r="AL17" s="199">
        <f t="shared" si="26"/>
        <v>-9</v>
      </c>
      <c r="AM17" s="200"/>
      <c r="AN17" s="175" t="str">
        <f t="shared" si="27"/>
        <v>六　合</v>
      </c>
      <c r="AO17" s="175" t="str">
        <f t="shared" si="28"/>
        <v>●0-3</v>
      </c>
      <c r="AP17" s="175" t="str">
        <f t="shared" si="29"/>
        <v>●1-4</v>
      </c>
      <c r="AQ17" s="175" t="str">
        <f t="shared" si="30"/>
        <v/>
      </c>
      <c r="AR17" s="175" t="str">
        <f t="shared" si="31"/>
        <v>○1-0</v>
      </c>
      <c r="AS17" s="175" t="str">
        <f t="shared" si="32"/>
        <v>●1-5</v>
      </c>
      <c r="AT17" s="175" t="str">
        <f t="shared" si="33"/>
        <v/>
      </c>
      <c r="AU17" s="175" t="str">
        <f t="shared" si="34"/>
        <v/>
      </c>
      <c r="AV17" s="175">
        <f t="shared" si="18"/>
        <v>3</v>
      </c>
      <c r="AW17" s="175">
        <f t="shared" si="18"/>
        <v>3</v>
      </c>
      <c r="AX17" s="175">
        <f t="shared" si="18"/>
        <v>12</v>
      </c>
      <c r="AY17" s="175">
        <f t="shared" si="18"/>
        <v>-9</v>
      </c>
      <c r="AZ17" s="175">
        <f t="shared" si="18"/>
        <v>4</v>
      </c>
      <c r="BB17" s="202" t="s">
        <v>299</v>
      </c>
      <c r="BC17" s="215" t="s">
        <v>273</v>
      </c>
      <c r="BD17" s="175" t="s">
        <v>339</v>
      </c>
      <c r="BE17" s="215" t="s">
        <v>258</v>
      </c>
      <c r="BF17" s="215" t="s">
        <v>337</v>
      </c>
      <c r="BG17" s="202" t="s">
        <v>338</v>
      </c>
      <c r="BJ17" s="175">
        <v>6</v>
      </c>
      <c r="BK17" s="175">
        <v>13</v>
      </c>
      <c r="BL17" s="175">
        <v>9</v>
      </c>
      <c r="BM17" s="175">
        <v>4</v>
      </c>
    </row>
    <row r="18" spans="1:65">
      <c r="A18" s="188" t="s">
        <v>15</v>
      </c>
      <c r="B18" s="192" t="str">
        <f t="shared" si="35"/>
        <v>●</v>
      </c>
      <c r="C18" s="203">
        <v>1</v>
      </c>
      <c r="D18" s="193" t="s">
        <v>260</v>
      </c>
      <c r="E18" s="204">
        <v>2</v>
      </c>
      <c r="F18" s="192" t="str">
        <f>IF(G18="","",IF(G18-I18=0,"△",IF(G18-I18&gt;0,"○","●")))</f>
        <v>●</v>
      </c>
      <c r="G18" s="203">
        <v>2</v>
      </c>
      <c r="H18" s="193" t="s">
        <v>260</v>
      </c>
      <c r="I18" s="204">
        <v>8</v>
      </c>
      <c r="J18" s="192" t="str">
        <f>IF(K18="","",IF(K18-M18=0,"△",IF(K18-M18&gt;0,"○","●")))</f>
        <v>●</v>
      </c>
      <c r="K18" s="203">
        <v>0</v>
      </c>
      <c r="L18" s="193" t="s">
        <v>260</v>
      </c>
      <c r="M18" s="204">
        <v>1</v>
      </c>
      <c r="N18" s="190"/>
      <c r="O18" s="190"/>
      <c r="P18" s="190"/>
      <c r="Q18" s="190"/>
      <c r="R18" s="192" t="str">
        <f>IF(N19="","",IF(N19="●","○",IF(N19="○","●","△")))</f>
        <v>△</v>
      </c>
      <c r="S18" s="193">
        <f>Q19</f>
        <v>1</v>
      </c>
      <c r="T18" s="193" t="s">
        <v>257</v>
      </c>
      <c r="U18" s="194">
        <f>O19</f>
        <v>1</v>
      </c>
      <c r="V18" s="192"/>
      <c r="W18" s="193"/>
      <c r="X18" s="193"/>
      <c r="Y18" s="194"/>
      <c r="Z18" s="192"/>
      <c r="AA18" s="193"/>
      <c r="AB18" s="193"/>
      <c r="AC18" s="194"/>
      <c r="AD18" s="194">
        <f t="shared" si="19"/>
        <v>1</v>
      </c>
      <c r="AE18" s="195">
        <f t="shared" si="20"/>
        <v>4</v>
      </c>
      <c r="AF18" s="196">
        <f t="shared" si="21"/>
        <v>12</v>
      </c>
      <c r="AG18" s="197">
        <f t="shared" si="22"/>
        <v>-8</v>
      </c>
      <c r="AH18" s="198">
        <f t="shared" si="23"/>
        <v>5</v>
      </c>
      <c r="AI18" s="175">
        <f t="shared" si="24"/>
        <v>992</v>
      </c>
      <c r="AJ18" s="175">
        <f t="shared" si="25"/>
        <v>1000</v>
      </c>
      <c r="AK18" s="199"/>
      <c r="AL18" s="199">
        <f t="shared" si="26"/>
        <v>-8</v>
      </c>
      <c r="AM18" s="200"/>
      <c r="AN18" s="175" t="str">
        <f t="shared" si="27"/>
        <v>神居東</v>
      </c>
      <c r="AO18" s="175" t="str">
        <f t="shared" si="28"/>
        <v>●1-2</v>
      </c>
      <c r="AP18" s="175" t="str">
        <f t="shared" si="29"/>
        <v>●2-8</v>
      </c>
      <c r="AQ18" s="175" t="str">
        <f t="shared" si="30"/>
        <v>●0-1</v>
      </c>
      <c r="AR18" s="175" t="str">
        <f t="shared" si="31"/>
        <v/>
      </c>
      <c r="AS18" s="175" t="str">
        <f t="shared" si="32"/>
        <v>△1-1</v>
      </c>
      <c r="AT18" s="175" t="str">
        <f t="shared" si="33"/>
        <v/>
      </c>
      <c r="AU18" s="175" t="str">
        <f t="shared" si="34"/>
        <v/>
      </c>
      <c r="AV18" s="175">
        <f t="shared" si="18"/>
        <v>1</v>
      </c>
      <c r="AW18" s="175">
        <f t="shared" si="18"/>
        <v>4</v>
      </c>
      <c r="AX18" s="175">
        <f t="shared" si="18"/>
        <v>12</v>
      </c>
      <c r="AY18" s="175">
        <f t="shared" si="18"/>
        <v>-8</v>
      </c>
      <c r="AZ18" s="175">
        <f t="shared" si="18"/>
        <v>5</v>
      </c>
      <c r="BB18" s="202" t="s">
        <v>301</v>
      </c>
      <c r="BC18" s="215" t="s">
        <v>273</v>
      </c>
      <c r="BD18" s="175" t="s">
        <v>341</v>
      </c>
      <c r="BE18" s="215" t="s">
        <v>340</v>
      </c>
      <c r="BF18" s="215" t="s">
        <v>258</v>
      </c>
      <c r="BG18" s="202" t="s">
        <v>259</v>
      </c>
      <c r="BJ18" s="175">
        <v>3</v>
      </c>
      <c r="BK18" s="175">
        <v>3</v>
      </c>
      <c r="BL18" s="175">
        <v>12</v>
      </c>
      <c r="BM18" s="175">
        <v>-9</v>
      </c>
    </row>
    <row r="19" spans="1:65">
      <c r="A19" s="188" t="s">
        <v>304</v>
      </c>
      <c r="B19" s="192" t="str">
        <f t="shared" si="35"/>
        <v>●</v>
      </c>
      <c r="C19" s="203">
        <v>2</v>
      </c>
      <c r="D19" s="193" t="s">
        <v>260</v>
      </c>
      <c r="E19" s="204">
        <v>4</v>
      </c>
      <c r="F19" s="192" t="str">
        <f>IF(G19="","",IF(G19-I19=0,"△",IF(G19-I19&gt;0,"○","●")))</f>
        <v>○</v>
      </c>
      <c r="G19" s="203">
        <v>3</v>
      </c>
      <c r="H19" s="193" t="s">
        <v>260</v>
      </c>
      <c r="I19" s="204">
        <v>1</v>
      </c>
      <c r="J19" s="192" t="str">
        <f>IF(K19="","",IF(K19-M19=0,"△",IF(K19-M19&gt;0,"○","●")))</f>
        <v>○</v>
      </c>
      <c r="K19" s="203">
        <v>5</v>
      </c>
      <c r="L19" s="193" t="s">
        <v>260</v>
      </c>
      <c r="M19" s="204">
        <v>1</v>
      </c>
      <c r="N19" s="192" t="str">
        <f>IF(O19="","",IF(O19-Q19=0,"△",IF(O19-Q19&gt;0,"○","●")))</f>
        <v>△</v>
      </c>
      <c r="O19" s="203">
        <v>1</v>
      </c>
      <c r="P19" s="193" t="s">
        <v>260</v>
      </c>
      <c r="Q19" s="203">
        <v>1</v>
      </c>
      <c r="R19" s="189"/>
      <c r="S19" s="190"/>
      <c r="T19" s="190"/>
      <c r="U19" s="191"/>
      <c r="V19" s="192"/>
      <c r="W19" s="193"/>
      <c r="X19" s="193"/>
      <c r="Y19" s="194"/>
      <c r="Z19" s="192"/>
      <c r="AA19" s="193"/>
      <c r="AB19" s="193"/>
      <c r="AC19" s="194"/>
      <c r="AD19" s="194">
        <f t="shared" si="19"/>
        <v>7</v>
      </c>
      <c r="AE19" s="195">
        <f t="shared" si="20"/>
        <v>11</v>
      </c>
      <c r="AF19" s="196">
        <f t="shared" si="21"/>
        <v>7</v>
      </c>
      <c r="AG19" s="197">
        <f t="shared" si="22"/>
        <v>4</v>
      </c>
      <c r="AH19" s="198">
        <f t="shared" si="23"/>
        <v>2</v>
      </c>
      <c r="AI19" s="175">
        <f t="shared" si="24"/>
        <v>7004</v>
      </c>
      <c r="AJ19" s="175">
        <f t="shared" si="25"/>
        <v>7000</v>
      </c>
      <c r="AK19" s="199"/>
      <c r="AL19" s="199">
        <f t="shared" si="26"/>
        <v>4</v>
      </c>
      <c r="AM19" s="200"/>
      <c r="AN19" s="175" t="str">
        <f t="shared" si="27"/>
        <v>忠　和</v>
      </c>
      <c r="AO19" s="175" t="str">
        <f t="shared" si="28"/>
        <v>●2-4</v>
      </c>
      <c r="AP19" s="175" t="str">
        <f t="shared" si="29"/>
        <v>○3-1</v>
      </c>
      <c r="AQ19" s="175" t="str">
        <f t="shared" si="30"/>
        <v>○5-1</v>
      </c>
      <c r="AR19" s="175" t="str">
        <f t="shared" si="31"/>
        <v>△1-1</v>
      </c>
      <c r="AS19" s="175" t="str">
        <f t="shared" si="32"/>
        <v/>
      </c>
      <c r="AT19" s="175" t="str">
        <f t="shared" si="33"/>
        <v/>
      </c>
      <c r="AU19" s="175" t="str">
        <f t="shared" si="34"/>
        <v/>
      </c>
      <c r="AV19" s="175">
        <f t="shared" si="18"/>
        <v>7</v>
      </c>
      <c r="AW19" s="175">
        <f t="shared" si="18"/>
        <v>11</v>
      </c>
      <c r="AX19" s="175">
        <f t="shared" si="18"/>
        <v>7</v>
      </c>
      <c r="AY19" s="175">
        <f t="shared" si="18"/>
        <v>4</v>
      </c>
      <c r="AZ19" s="175">
        <f t="shared" si="18"/>
        <v>2</v>
      </c>
      <c r="BB19" s="202" t="s">
        <v>15</v>
      </c>
      <c r="BC19" s="215" t="s">
        <v>334</v>
      </c>
      <c r="BD19" s="175" t="s">
        <v>263</v>
      </c>
      <c r="BE19" s="215" t="s">
        <v>342</v>
      </c>
      <c r="BF19" s="215" t="s">
        <v>262</v>
      </c>
      <c r="BG19" s="202" t="s">
        <v>258</v>
      </c>
      <c r="BJ19" s="175">
        <v>1</v>
      </c>
      <c r="BK19" s="175">
        <v>4</v>
      </c>
      <c r="BL19" s="175">
        <v>12</v>
      </c>
      <c r="BM19" s="175">
        <v>-8</v>
      </c>
    </row>
    <row r="20" spans="1:65">
      <c r="A20" s="188"/>
      <c r="B20" s="192" t="str">
        <f t="shared" si="35"/>
        <v/>
      </c>
      <c r="C20" s="203"/>
      <c r="D20" s="193" t="s">
        <v>260</v>
      </c>
      <c r="E20" s="204"/>
      <c r="F20" s="192" t="str">
        <f>IF(G20="","",IF(G20-I20=0,"△",IF(G20-I20&gt;0,"○","●")))</f>
        <v/>
      </c>
      <c r="G20" s="203"/>
      <c r="H20" s="193" t="s">
        <v>260</v>
      </c>
      <c r="I20" s="204"/>
      <c r="J20" s="192" t="str">
        <f>IF(K20="","",IF(K20-M20=0,"△",IF(K20-M20&gt;0,"○","●")))</f>
        <v/>
      </c>
      <c r="K20" s="203"/>
      <c r="L20" s="193" t="s">
        <v>260</v>
      </c>
      <c r="M20" s="204"/>
      <c r="N20" s="192" t="str">
        <f>IF(O20="","",IF(O20-Q20=0,"△",IF(O20-Q20&gt;0,"○","●")))</f>
        <v/>
      </c>
      <c r="O20" s="203"/>
      <c r="P20" s="193" t="s">
        <v>260</v>
      </c>
      <c r="Q20" s="203"/>
      <c r="R20" s="192"/>
      <c r="S20" s="203"/>
      <c r="T20" s="193"/>
      <c r="U20" s="204"/>
      <c r="V20" s="190"/>
      <c r="W20" s="190"/>
      <c r="X20" s="190"/>
      <c r="Y20" s="191"/>
      <c r="Z20" s="192"/>
      <c r="AA20" s="193"/>
      <c r="AB20" s="193"/>
      <c r="AC20" s="194"/>
      <c r="AD20" s="194">
        <f t="shared" si="19"/>
        <v>0</v>
      </c>
      <c r="AE20" s="195">
        <f t="shared" si="20"/>
        <v>0</v>
      </c>
      <c r="AF20" s="196">
        <f t="shared" si="21"/>
        <v>0</v>
      </c>
      <c r="AG20" s="197">
        <f t="shared" si="22"/>
        <v>0</v>
      </c>
      <c r="AH20" s="198">
        <f t="shared" si="23"/>
        <v>6</v>
      </c>
      <c r="AI20" s="175">
        <f t="shared" si="24"/>
        <v>0</v>
      </c>
      <c r="AJ20" s="175">
        <f t="shared" si="25"/>
        <v>0</v>
      </c>
      <c r="AK20" s="199">
        <v>0</v>
      </c>
      <c r="AL20" s="199">
        <f t="shared" si="26"/>
        <v>0</v>
      </c>
      <c r="AM20" s="200"/>
      <c r="AN20" s="175">
        <f t="shared" si="27"/>
        <v>0</v>
      </c>
      <c r="AO20" s="175" t="str">
        <f t="shared" si="28"/>
        <v/>
      </c>
      <c r="AP20" s="175" t="str">
        <f t="shared" si="29"/>
        <v/>
      </c>
      <c r="AQ20" s="175" t="str">
        <f t="shared" si="30"/>
        <v/>
      </c>
      <c r="AR20" s="175" t="str">
        <f t="shared" si="31"/>
        <v/>
      </c>
      <c r="AS20" s="175" t="str">
        <f t="shared" si="32"/>
        <v/>
      </c>
      <c r="AT20" s="175" t="str">
        <f t="shared" si="33"/>
        <v/>
      </c>
      <c r="AU20" s="175" t="str">
        <f t="shared" si="34"/>
        <v/>
      </c>
      <c r="AV20" s="175">
        <f t="shared" si="18"/>
        <v>0</v>
      </c>
      <c r="AW20" s="175">
        <f t="shared" si="18"/>
        <v>0</v>
      </c>
      <c r="AX20" s="175">
        <f t="shared" si="18"/>
        <v>0</v>
      </c>
      <c r="AY20" s="175">
        <f t="shared" si="18"/>
        <v>0</v>
      </c>
      <c r="AZ20" s="175">
        <f t="shared" si="18"/>
        <v>6</v>
      </c>
      <c r="BB20" s="202">
        <v>0</v>
      </c>
      <c r="BC20" s="215" t="s">
        <v>258</v>
      </c>
      <c r="BD20" s="215" t="s">
        <v>258</v>
      </c>
      <c r="BE20" s="215" t="s">
        <v>258</v>
      </c>
      <c r="BF20" s="202" t="s">
        <v>258</v>
      </c>
      <c r="BG20" s="175" t="s">
        <v>258</v>
      </c>
      <c r="BJ20" s="175">
        <v>0</v>
      </c>
      <c r="BK20" s="175">
        <v>0</v>
      </c>
      <c r="BL20" s="175">
        <v>0</v>
      </c>
      <c r="BM20" s="175">
        <v>0</v>
      </c>
    </row>
    <row r="21" spans="1:65">
      <c r="A21" s="188"/>
      <c r="B21" s="192" t="str">
        <f t="shared" si="35"/>
        <v/>
      </c>
      <c r="C21" s="203"/>
      <c r="D21" s="193" t="s">
        <v>260</v>
      </c>
      <c r="E21" s="204"/>
      <c r="F21" s="192" t="str">
        <f>IF(G21="","",IF(G21-I21=0,"△",IF(G21-I21&gt;0,"○","●")))</f>
        <v/>
      </c>
      <c r="G21" s="203"/>
      <c r="H21" s="193" t="s">
        <v>260</v>
      </c>
      <c r="I21" s="204"/>
      <c r="J21" s="192" t="str">
        <f>IF(K21="","",IF(K21-M21=0,"△",IF(K21-M21&gt;0,"○","●")))</f>
        <v/>
      </c>
      <c r="K21" s="203"/>
      <c r="L21" s="193" t="s">
        <v>260</v>
      </c>
      <c r="M21" s="204"/>
      <c r="N21" s="192" t="str">
        <f>IF(O21="","",IF(O21-Q21=0,"△",IF(O21-Q21&gt;0,"○","●")))</f>
        <v/>
      </c>
      <c r="O21" s="203"/>
      <c r="P21" s="193" t="s">
        <v>260</v>
      </c>
      <c r="Q21" s="203"/>
      <c r="R21" s="192"/>
      <c r="S21" s="203"/>
      <c r="T21" s="193"/>
      <c r="U21" s="204"/>
      <c r="V21" s="192"/>
      <c r="W21" s="203"/>
      <c r="X21" s="193"/>
      <c r="Y21" s="203"/>
      <c r="Z21" s="189"/>
      <c r="AA21" s="190"/>
      <c r="AB21" s="190"/>
      <c r="AC21" s="191"/>
      <c r="AD21" s="194">
        <f t="shared" si="19"/>
        <v>0</v>
      </c>
      <c r="AE21" s="195">
        <f t="shared" si="20"/>
        <v>0</v>
      </c>
      <c r="AF21" s="196">
        <f t="shared" si="21"/>
        <v>0</v>
      </c>
      <c r="AG21" s="197">
        <f t="shared" si="22"/>
        <v>0</v>
      </c>
      <c r="AH21" s="198">
        <f t="shared" si="23"/>
        <v>6</v>
      </c>
      <c r="AI21" s="175">
        <f t="shared" si="24"/>
        <v>0</v>
      </c>
      <c r="AJ21" s="175">
        <f t="shared" si="25"/>
        <v>0</v>
      </c>
      <c r="AK21" s="199"/>
      <c r="AL21" s="199">
        <f t="shared" si="26"/>
        <v>0</v>
      </c>
      <c r="AM21" s="200"/>
      <c r="AN21" s="175">
        <f t="shared" si="27"/>
        <v>0</v>
      </c>
      <c r="AO21" s="175" t="str">
        <f t="shared" si="28"/>
        <v/>
      </c>
      <c r="AP21" s="175" t="str">
        <f t="shared" si="29"/>
        <v/>
      </c>
      <c r="AQ21" s="175" t="str">
        <f t="shared" si="30"/>
        <v/>
      </c>
      <c r="AR21" s="175" t="str">
        <f t="shared" si="31"/>
        <v/>
      </c>
      <c r="AS21" s="175" t="str">
        <f t="shared" si="32"/>
        <v/>
      </c>
      <c r="AT21" s="175" t="str">
        <f t="shared" si="33"/>
        <v/>
      </c>
      <c r="AU21" s="175" t="str">
        <f t="shared" si="34"/>
        <v/>
      </c>
      <c r="AV21" s="175">
        <f t="shared" si="18"/>
        <v>0</v>
      </c>
      <c r="AW21" s="175">
        <f t="shared" si="18"/>
        <v>0</v>
      </c>
      <c r="AX21" s="175">
        <f t="shared" si="18"/>
        <v>0</v>
      </c>
      <c r="AY21" s="175">
        <f t="shared" si="18"/>
        <v>0</v>
      </c>
      <c r="AZ21" s="175">
        <f t="shared" si="18"/>
        <v>6</v>
      </c>
      <c r="BB21" s="202">
        <v>0</v>
      </c>
      <c r="BC21" s="215" t="s">
        <v>258</v>
      </c>
      <c r="BD21" s="215" t="s">
        <v>258</v>
      </c>
      <c r="BE21" s="215" t="s">
        <v>258</v>
      </c>
      <c r="BF21" s="202" t="s">
        <v>258</v>
      </c>
      <c r="BG21" s="175" t="s">
        <v>258</v>
      </c>
      <c r="BJ21" s="175">
        <v>0</v>
      </c>
      <c r="BK21" s="175">
        <v>0</v>
      </c>
      <c r="BL21" s="175">
        <v>0</v>
      </c>
      <c r="BM21" s="175">
        <v>0</v>
      </c>
    </row>
    <row r="22" spans="1:65" s="178" customFormat="1">
      <c r="A22" s="205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6"/>
      <c r="AG22" s="205"/>
      <c r="AH22" s="207"/>
      <c r="AI22" s="175"/>
      <c r="AM22" s="208"/>
      <c r="BC22" s="209"/>
    </row>
    <row r="23" spans="1:65">
      <c r="A23" s="179" t="s">
        <v>274</v>
      </c>
      <c r="B23" s="216" t="str">
        <f>A24</f>
        <v>神　居</v>
      </c>
      <c r="C23" s="210"/>
      <c r="D23" s="210"/>
      <c r="E23" s="210"/>
      <c r="F23" s="210" t="str">
        <f>A25</f>
        <v>光　陽</v>
      </c>
      <c r="G23" s="210"/>
      <c r="H23" s="210"/>
      <c r="I23" s="210"/>
      <c r="J23" s="210" t="str">
        <f>A26</f>
        <v>富良野東</v>
      </c>
      <c r="K23" s="210"/>
      <c r="L23" s="210"/>
      <c r="M23" s="210"/>
      <c r="N23" s="210" t="str">
        <f>A27</f>
        <v>美　瑛</v>
      </c>
      <c r="O23" s="210"/>
      <c r="P23" s="210"/>
      <c r="Q23" s="210"/>
      <c r="R23" s="210">
        <f>A28</f>
        <v>0</v>
      </c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1" t="s">
        <v>248</v>
      </c>
      <c r="AE23" s="211" t="s">
        <v>249</v>
      </c>
      <c r="AF23" s="212" t="s">
        <v>250</v>
      </c>
      <c r="AG23" s="211" t="s">
        <v>251</v>
      </c>
      <c r="AH23" s="213" t="s">
        <v>252</v>
      </c>
      <c r="AN23" s="175" t="str">
        <f>A23</f>
        <v>C</v>
      </c>
      <c r="AO23" s="175" t="str">
        <f>B23</f>
        <v>神　居</v>
      </c>
      <c r="AP23" s="175" t="str">
        <f>F23</f>
        <v>光　陽</v>
      </c>
      <c r="AQ23" s="175" t="str">
        <f>J23</f>
        <v>富良野東</v>
      </c>
      <c r="AR23" s="175" t="str">
        <f>N23</f>
        <v>美　瑛</v>
      </c>
      <c r="AS23" s="175">
        <f>R23</f>
        <v>0</v>
      </c>
      <c r="AT23" s="175">
        <f>V23</f>
        <v>0</v>
      </c>
      <c r="AU23" s="175">
        <f>Z23</f>
        <v>0</v>
      </c>
      <c r="AV23" s="175" t="str">
        <f t="shared" ref="AV23:AZ30" si="36">AD23</f>
        <v>勝点</v>
      </c>
      <c r="AW23" s="175" t="str">
        <f t="shared" si="36"/>
        <v>得点</v>
      </c>
      <c r="AX23" s="175" t="str">
        <f t="shared" si="36"/>
        <v>失点</v>
      </c>
      <c r="AY23" s="175" t="str">
        <f t="shared" si="36"/>
        <v>得失差</v>
      </c>
      <c r="AZ23" s="175" t="str">
        <f t="shared" si="36"/>
        <v>順位</v>
      </c>
      <c r="BB23" s="217" t="s">
        <v>100</v>
      </c>
      <c r="BC23" s="218" t="s">
        <v>18</v>
      </c>
      <c r="BD23" s="218" t="s">
        <v>305</v>
      </c>
      <c r="BE23" s="218" t="s">
        <v>307</v>
      </c>
      <c r="BF23" s="219" t="s">
        <v>276</v>
      </c>
      <c r="BJ23" s="175" t="s">
        <v>324</v>
      </c>
      <c r="BK23" s="175" t="s">
        <v>325</v>
      </c>
      <c r="BL23" s="175" t="s">
        <v>326</v>
      </c>
      <c r="BM23" s="175" t="s">
        <v>327</v>
      </c>
    </row>
    <row r="24" spans="1:65">
      <c r="A24" s="188" t="s">
        <v>306</v>
      </c>
      <c r="B24" s="189"/>
      <c r="C24" s="190"/>
      <c r="D24" s="190"/>
      <c r="E24" s="191"/>
      <c r="F24" s="192" t="str">
        <f>IF(B25="","",IF(B25="●","○",IF(B25="○","●","△")))</f>
        <v>○</v>
      </c>
      <c r="G24" s="193">
        <f>E25</f>
        <v>3</v>
      </c>
      <c r="H24" s="193" t="s">
        <v>257</v>
      </c>
      <c r="I24" s="194">
        <f>C25</f>
        <v>2</v>
      </c>
      <c r="J24" s="192" t="str">
        <f>IF(B26="","",IF(B26="●","○",IF(B26="○","●","△")))</f>
        <v>●</v>
      </c>
      <c r="K24" s="193">
        <f>E26</f>
        <v>0</v>
      </c>
      <c r="L24" s="193" t="s">
        <v>257</v>
      </c>
      <c r="M24" s="194">
        <f>C26</f>
        <v>1</v>
      </c>
      <c r="N24" s="192" t="str">
        <f>IF(B27="","",IF(B27="●","○",IF(B27="○","●","△")))</f>
        <v>○</v>
      </c>
      <c r="O24" s="193">
        <f>E27</f>
        <v>1</v>
      </c>
      <c r="P24" s="193" t="s">
        <v>257</v>
      </c>
      <c r="Q24" s="194">
        <f>C27</f>
        <v>0</v>
      </c>
      <c r="R24" s="192" t="str">
        <f>IF(B28="","",IF(B28="●","○",IF(B28="○","●","△")))</f>
        <v/>
      </c>
      <c r="S24" s="193">
        <f>E28</f>
        <v>0</v>
      </c>
      <c r="T24" s="193" t="s">
        <v>257</v>
      </c>
      <c r="U24" s="194">
        <f>C28</f>
        <v>0</v>
      </c>
      <c r="V24" s="192"/>
      <c r="W24" s="193"/>
      <c r="X24" s="193"/>
      <c r="Y24" s="194"/>
      <c r="Z24" s="192"/>
      <c r="AA24" s="193"/>
      <c r="AB24" s="193"/>
      <c r="AC24" s="194"/>
      <c r="AD24" s="194">
        <f t="shared" ref="AD24:AD30" si="37">COUNTIF(B24:AC24,"○")*3+COUNTIF(B24:AC24,"△")</f>
        <v>6</v>
      </c>
      <c r="AE24" s="195">
        <f t="shared" ref="AE24:AE30" si="38">C24+G24+K24+O24+S24+W24+AA24</f>
        <v>4</v>
      </c>
      <c r="AF24" s="196">
        <f t="shared" ref="AF24:AF30" si="39">E24+I24+M24+Q24+U24+Y24+AC24</f>
        <v>3</v>
      </c>
      <c r="AG24" s="197">
        <f t="shared" ref="AG24:AG30" si="40">AE24-AF24</f>
        <v>1</v>
      </c>
      <c r="AH24" s="198">
        <f t="shared" ref="AH24:AH30" si="41">RANK(AI24,$AI$24:$AI$30)</f>
        <v>2</v>
      </c>
      <c r="AI24" s="175">
        <f t="shared" ref="AI24:AI30" si="42">AJ24+AK24*100+AL24</f>
        <v>6001</v>
      </c>
      <c r="AJ24" s="175">
        <f t="shared" ref="AJ24:AJ30" si="43">AD24*1000</f>
        <v>6000</v>
      </c>
      <c r="AK24" s="199"/>
      <c r="AL24" s="199">
        <f t="shared" ref="AL24:AL30" si="44">AG24</f>
        <v>1</v>
      </c>
      <c r="AM24" s="200"/>
      <c r="AN24" s="175" t="str">
        <f t="shared" ref="AN24:AN30" si="45">A24</f>
        <v>神　居</v>
      </c>
      <c r="AO24" s="175" t="str">
        <f t="shared" ref="AO24:AO30" si="46">IF(B24="","",B24&amp;C24&amp;D24&amp;E24)</f>
        <v/>
      </c>
      <c r="AP24" s="175" t="str">
        <f t="shared" ref="AP24:AP30" si="47">IF(F24="","",F24&amp;G24&amp;H24&amp;I24)</f>
        <v>○3-2</v>
      </c>
      <c r="AQ24" s="175" t="str">
        <f t="shared" ref="AQ24:AQ30" si="48">IF(J24="","",J24&amp;K24&amp;L24&amp;M24)</f>
        <v>●0-1</v>
      </c>
      <c r="AR24" s="175" t="str">
        <f t="shared" ref="AR24:AR30" si="49">IF(N24="","",N24&amp;O24&amp;P24&amp;Q24)</f>
        <v>○1-0</v>
      </c>
      <c r="AS24" s="175" t="str">
        <f t="shared" ref="AS24:AS30" si="50">IF(R24="","",R24&amp;S24&amp;T24&amp;U24)</f>
        <v/>
      </c>
      <c r="AT24" s="175" t="str">
        <f t="shared" ref="AT24:AT30" si="51">IF(V24="","",V24&amp;W24&amp;X24&amp;Y24)</f>
        <v/>
      </c>
      <c r="AU24" s="175" t="str">
        <f t="shared" ref="AU24:AU30" si="52">IF(Z24="","",Z24&amp;AA24&amp;AB24&amp;AC24)</f>
        <v/>
      </c>
      <c r="AV24" s="175">
        <f t="shared" si="36"/>
        <v>6</v>
      </c>
      <c r="AW24" s="175">
        <f t="shared" si="36"/>
        <v>4</v>
      </c>
      <c r="AX24" s="175">
        <f t="shared" si="36"/>
        <v>3</v>
      </c>
      <c r="AY24" s="175">
        <f t="shared" si="36"/>
        <v>1</v>
      </c>
      <c r="AZ24" s="175">
        <f t="shared" si="36"/>
        <v>2</v>
      </c>
      <c r="BB24" s="220" t="s">
        <v>18</v>
      </c>
      <c r="BC24" s="221" t="s">
        <v>258</v>
      </c>
      <c r="BD24" s="221" t="s">
        <v>259</v>
      </c>
      <c r="BE24" s="221" t="s">
        <v>344</v>
      </c>
      <c r="BF24" s="222" t="s">
        <v>261</v>
      </c>
      <c r="BJ24" s="175">
        <v>9</v>
      </c>
      <c r="BK24" s="175">
        <v>6</v>
      </c>
      <c r="BL24" s="175">
        <v>1</v>
      </c>
      <c r="BM24" s="175">
        <v>5</v>
      </c>
    </row>
    <row r="25" spans="1:65">
      <c r="A25" s="188" t="s">
        <v>308</v>
      </c>
      <c r="B25" s="192" t="str">
        <f t="shared" ref="B25:B30" si="53">IF(C25="","",IF(C25-E25=0,"△",IF(C25-E25&gt;0,"○","●")))</f>
        <v>●</v>
      </c>
      <c r="C25" s="203">
        <v>2</v>
      </c>
      <c r="D25" s="193" t="s">
        <v>260</v>
      </c>
      <c r="E25" s="204">
        <v>3</v>
      </c>
      <c r="F25" s="189"/>
      <c r="G25" s="190"/>
      <c r="H25" s="190"/>
      <c r="I25" s="191"/>
      <c r="J25" s="192" t="str">
        <f>IF(F26="","",IF(F26="●","○",IF(F26="○","●","△")))</f>
        <v>●</v>
      </c>
      <c r="K25" s="193">
        <f>I26</f>
        <v>1</v>
      </c>
      <c r="L25" s="193" t="s">
        <v>257</v>
      </c>
      <c r="M25" s="194">
        <f>G26</f>
        <v>3</v>
      </c>
      <c r="N25" s="192" t="str">
        <f>IF(F27="","",IF(F27="●","○",IF(F27="○","●","△")))</f>
        <v>○</v>
      </c>
      <c r="O25" s="193">
        <f>I27</f>
        <v>7</v>
      </c>
      <c r="P25" s="193" t="s">
        <v>257</v>
      </c>
      <c r="Q25" s="194">
        <f>G27</f>
        <v>2</v>
      </c>
      <c r="R25" s="192" t="str">
        <f>IF(F28="","",IF(F28="●","○",IF(F28="○","●","△")))</f>
        <v/>
      </c>
      <c r="S25" s="193">
        <f>I28</f>
        <v>0</v>
      </c>
      <c r="T25" s="193" t="s">
        <v>257</v>
      </c>
      <c r="U25" s="194">
        <f>G28</f>
        <v>0</v>
      </c>
      <c r="V25" s="192"/>
      <c r="W25" s="193"/>
      <c r="X25" s="193"/>
      <c r="Y25" s="194"/>
      <c r="Z25" s="192"/>
      <c r="AA25" s="193"/>
      <c r="AB25" s="193"/>
      <c r="AC25" s="194"/>
      <c r="AD25" s="194">
        <f t="shared" si="37"/>
        <v>3</v>
      </c>
      <c r="AE25" s="195">
        <f t="shared" si="38"/>
        <v>10</v>
      </c>
      <c r="AF25" s="196">
        <f t="shared" si="39"/>
        <v>8</v>
      </c>
      <c r="AG25" s="197">
        <f t="shared" si="40"/>
        <v>2</v>
      </c>
      <c r="AH25" s="198">
        <f t="shared" si="41"/>
        <v>3</v>
      </c>
      <c r="AI25" s="175">
        <f t="shared" si="42"/>
        <v>3002</v>
      </c>
      <c r="AJ25" s="175">
        <f t="shared" si="43"/>
        <v>3000</v>
      </c>
      <c r="AK25" s="199">
        <v>0</v>
      </c>
      <c r="AL25" s="199">
        <f t="shared" si="44"/>
        <v>2</v>
      </c>
      <c r="AM25" s="200"/>
      <c r="AN25" s="175" t="str">
        <f t="shared" si="45"/>
        <v>光　陽</v>
      </c>
      <c r="AO25" s="175" t="str">
        <f t="shared" si="46"/>
        <v>●2-3</v>
      </c>
      <c r="AP25" s="175" t="str">
        <f t="shared" si="47"/>
        <v/>
      </c>
      <c r="AQ25" s="175" t="str">
        <f t="shared" si="48"/>
        <v>●1-3</v>
      </c>
      <c r="AR25" s="175" t="str">
        <f t="shared" si="49"/>
        <v>○7-2</v>
      </c>
      <c r="AS25" s="175" t="str">
        <f t="shared" si="50"/>
        <v/>
      </c>
      <c r="AT25" s="175" t="str">
        <f t="shared" si="51"/>
        <v/>
      </c>
      <c r="AU25" s="175" t="str">
        <f t="shared" si="52"/>
        <v/>
      </c>
      <c r="AV25" s="175">
        <f t="shared" si="36"/>
        <v>3</v>
      </c>
      <c r="AW25" s="175">
        <f t="shared" si="36"/>
        <v>10</v>
      </c>
      <c r="AX25" s="175">
        <f t="shared" si="36"/>
        <v>8</v>
      </c>
      <c r="AY25" s="175">
        <f t="shared" si="36"/>
        <v>2</v>
      </c>
      <c r="AZ25" s="175">
        <f t="shared" si="36"/>
        <v>3</v>
      </c>
      <c r="BB25" s="220" t="s">
        <v>305</v>
      </c>
      <c r="BC25" s="221" t="s">
        <v>262</v>
      </c>
      <c r="BD25" s="221" t="s">
        <v>258</v>
      </c>
      <c r="BE25" s="221" t="s">
        <v>281</v>
      </c>
      <c r="BF25" s="222" t="s">
        <v>259</v>
      </c>
      <c r="BJ25" s="175">
        <v>6</v>
      </c>
      <c r="BK25" s="175">
        <v>4</v>
      </c>
      <c r="BL25" s="175">
        <v>3</v>
      </c>
      <c r="BM25" s="175">
        <v>1</v>
      </c>
    </row>
    <row r="26" spans="1:65">
      <c r="A26" s="188" t="s">
        <v>18</v>
      </c>
      <c r="B26" s="192" t="str">
        <f t="shared" si="53"/>
        <v>○</v>
      </c>
      <c r="C26" s="203">
        <v>1</v>
      </c>
      <c r="D26" s="193" t="s">
        <v>260</v>
      </c>
      <c r="E26" s="204">
        <v>0</v>
      </c>
      <c r="F26" s="192" t="str">
        <f>IF(G26="","",IF(G26-I26=0,"△",IF(G26-I26&gt;0,"○","●")))</f>
        <v>○</v>
      </c>
      <c r="G26" s="203">
        <v>3</v>
      </c>
      <c r="H26" s="193" t="s">
        <v>260</v>
      </c>
      <c r="I26" s="204">
        <v>1</v>
      </c>
      <c r="J26" s="189"/>
      <c r="K26" s="190"/>
      <c r="L26" s="190"/>
      <c r="M26" s="191"/>
      <c r="N26" s="192" t="str">
        <f>IF(J27="","",IF(J27="●","○",IF(J27="○","●","△")))</f>
        <v>○</v>
      </c>
      <c r="O26" s="193">
        <f>M27</f>
        <v>2</v>
      </c>
      <c r="P26" s="193" t="s">
        <v>257</v>
      </c>
      <c r="Q26" s="194">
        <f>K27</f>
        <v>0</v>
      </c>
      <c r="R26" s="192" t="str">
        <f>IF(J28="","",IF(J28="●","○",IF(J28="○","●","△")))</f>
        <v/>
      </c>
      <c r="S26" s="193">
        <f>M28</f>
        <v>0</v>
      </c>
      <c r="T26" s="193" t="s">
        <v>257</v>
      </c>
      <c r="U26" s="194">
        <f>K28</f>
        <v>0</v>
      </c>
      <c r="V26" s="192"/>
      <c r="W26" s="193"/>
      <c r="X26" s="193"/>
      <c r="Y26" s="194"/>
      <c r="Z26" s="192"/>
      <c r="AA26" s="193"/>
      <c r="AB26" s="193"/>
      <c r="AC26" s="194"/>
      <c r="AD26" s="194">
        <f t="shared" si="37"/>
        <v>9</v>
      </c>
      <c r="AE26" s="195">
        <f t="shared" si="38"/>
        <v>6</v>
      </c>
      <c r="AF26" s="196">
        <f t="shared" si="39"/>
        <v>1</v>
      </c>
      <c r="AG26" s="197">
        <f t="shared" si="40"/>
        <v>5</v>
      </c>
      <c r="AH26" s="198">
        <f t="shared" si="41"/>
        <v>1</v>
      </c>
      <c r="AI26" s="175">
        <f t="shared" si="42"/>
        <v>9005</v>
      </c>
      <c r="AJ26" s="175">
        <f t="shared" si="43"/>
        <v>9000</v>
      </c>
      <c r="AK26" s="199"/>
      <c r="AL26" s="199">
        <f t="shared" si="44"/>
        <v>5</v>
      </c>
      <c r="AM26" s="200"/>
      <c r="AN26" s="175" t="str">
        <f t="shared" si="45"/>
        <v>富良野東</v>
      </c>
      <c r="AO26" s="175" t="str">
        <f t="shared" si="46"/>
        <v>○1-0</v>
      </c>
      <c r="AP26" s="175" t="str">
        <f t="shared" si="47"/>
        <v>○3-1</v>
      </c>
      <c r="AQ26" s="175" t="str">
        <f t="shared" si="48"/>
        <v/>
      </c>
      <c r="AR26" s="175" t="str">
        <f t="shared" si="49"/>
        <v>○2-0</v>
      </c>
      <c r="AS26" s="175" t="str">
        <f t="shared" si="50"/>
        <v/>
      </c>
      <c r="AT26" s="175" t="str">
        <f t="shared" si="51"/>
        <v/>
      </c>
      <c r="AU26" s="175" t="str">
        <f t="shared" si="52"/>
        <v/>
      </c>
      <c r="AV26" s="175">
        <f t="shared" si="36"/>
        <v>9</v>
      </c>
      <c r="AW26" s="175">
        <f t="shared" si="36"/>
        <v>6</v>
      </c>
      <c r="AX26" s="175">
        <f t="shared" si="36"/>
        <v>1</v>
      </c>
      <c r="AY26" s="175">
        <f t="shared" si="36"/>
        <v>5</v>
      </c>
      <c r="AZ26" s="175">
        <f t="shared" si="36"/>
        <v>1</v>
      </c>
      <c r="BB26" s="220" t="s">
        <v>307</v>
      </c>
      <c r="BC26" s="221" t="s">
        <v>339</v>
      </c>
      <c r="BD26" s="221" t="s">
        <v>282</v>
      </c>
      <c r="BE26" s="221" t="s">
        <v>258</v>
      </c>
      <c r="BF26" s="222" t="s">
        <v>346</v>
      </c>
      <c r="BJ26" s="175">
        <v>3</v>
      </c>
      <c r="BK26" s="175">
        <v>10</v>
      </c>
      <c r="BL26" s="175">
        <v>8</v>
      </c>
      <c r="BM26" s="175">
        <v>2</v>
      </c>
    </row>
    <row r="27" spans="1:65">
      <c r="A27" s="188" t="s">
        <v>309</v>
      </c>
      <c r="B27" s="192" t="str">
        <f t="shared" si="53"/>
        <v>●</v>
      </c>
      <c r="C27" s="203">
        <v>0</v>
      </c>
      <c r="D27" s="193" t="s">
        <v>260</v>
      </c>
      <c r="E27" s="204">
        <v>1</v>
      </c>
      <c r="F27" s="192" t="str">
        <f>IF(G27="","",IF(G27-I27=0,"△",IF(G27-I27&gt;0,"○","●")))</f>
        <v>●</v>
      </c>
      <c r="G27" s="203">
        <v>2</v>
      </c>
      <c r="H27" s="193" t="s">
        <v>260</v>
      </c>
      <c r="I27" s="204">
        <v>7</v>
      </c>
      <c r="J27" s="192" t="str">
        <f>IF(K27="","",IF(K27-M27=0,"△",IF(K27-M27&gt;0,"○","●")))</f>
        <v>●</v>
      </c>
      <c r="K27" s="203">
        <v>0</v>
      </c>
      <c r="L27" s="193" t="s">
        <v>260</v>
      </c>
      <c r="M27" s="204">
        <v>2</v>
      </c>
      <c r="N27" s="190"/>
      <c r="O27" s="190"/>
      <c r="P27" s="190"/>
      <c r="Q27" s="190"/>
      <c r="R27" s="192" t="str">
        <f>IF(N28="","",IF(N28="●","○",IF(N28="○","●","△")))</f>
        <v/>
      </c>
      <c r="S27" s="193">
        <f>Q28</f>
        <v>0</v>
      </c>
      <c r="T27" s="193" t="s">
        <v>257</v>
      </c>
      <c r="U27" s="194">
        <f>O28</f>
        <v>0</v>
      </c>
      <c r="V27" s="192"/>
      <c r="W27" s="193"/>
      <c r="X27" s="193"/>
      <c r="Y27" s="194"/>
      <c r="Z27" s="192"/>
      <c r="AA27" s="193"/>
      <c r="AB27" s="193"/>
      <c r="AC27" s="194"/>
      <c r="AD27" s="194">
        <f t="shared" si="37"/>
        <v>0</v>
      </c>
      <c r="AE27" s="195">
        <f t="shared" si="38"/>
        <v>2</v>
      </c>
      <c r="AF27" s="196">
        <f t="shared" si="39"/>
        <v>10</v>
      </c>
      <c r="AG27" s="197">
        <f t="shared" si="40"/>
        <v>-8</v>
      </c>
      <c r="AH27" s="198">
        <f t="shared" si="41"/>
        <v>7</v>
      </c>
      <c r="AI27" s="175">
        <f t="shared" si="42"/>
        <v>-8</v>
      </c>
      <c r="AJ27" s="175">
        <f t="shared" si="43"/>
        <v>0</v>
      </c>
      <c r="AK27" s="199"/>
      <c r="AL27" s="199">
        <f t="shared" si="44"/>
        <v>-8</v>
      </c>
      <c r="AM27" s="200"/>
      <c r="AN27" s="175" t="str">
        <f t="shared" si="45"/>
        <v>美　瑛</v>
      </c>
      <c r="AO27" s="175" t="str">
        <f t="shared" si="46"/>
        <v>●0-1</v>
      </c>
      <c r="AP27" s="175" t="str">
        <f t="shared" si="47"/>
        <v>●2-7</v>
      </c>
      <c r="AQ27" s="175" t="str">
        <f t="shared" si="48"/>
        <v>●0-2</v>
      </c>
      <c r="AR27" s="175" t="str">
        <f t="shared" si="49"/>
        <v/>
      </c>
      <c r="AS27" s="175" t="str">
        <f t="shared" si="50"/>
        <v/>
      </c>
      <c r="AT27" s="175" t="str">
        <f t="shared" si="51"/>
        <v/>
      </c>
      <c r="AU27" s="175" t="str">
        <f t="shared" si="52"/>
        <v/>
      </c>
      <c r="AV27" s="175">
        <f t="shared" si="36"/>
        <v>0</v>
      </c>
      <c r="AW27" s="175">
        <f t="shared" si="36"/>
        <v>2</v>
      </c>
      <c r="AX27" s="175">
        <f t="shared" si="36"/>
        <v>10</v>
      </c>
      <c r="AY27" s="175">
        <f t="shared" si="36"/>
        <v>-8</v>
      </c>
      <c r="AZ27" s="175">
        <f t="shared" si="36"/>
        <v>7</v>
      </c>
      <c r="BB27" s="220" t="s">
        <v>276</v>
      </c>
      <c r="BC27" s="221" t="s">
        <v>264</v>
      </c>
      <c r="BD27" s="221" t="s">
        <v>262</v>
      </c>
      <c r="BE27" s="221" t="s">
        <v>347</v>
      </c>
      <c r="BF27" s="222" t="s">
        <v>258</v>
      </c>
      <c r="BJ27" s="175">
        <v>0</v>
      </c>
      <c r="BK27" s="175">
        <v>2</v>
      </c>
      <c r="BL27" s="175">
        <v>10</v>
      </c>
      <c r="BM27" s="175">
        <v>-8</v>
      </c>
    </row>
    <row r="28" spans="1:65">
      <c r="A28" s="188"/>
      <c r="B28" s="192" t="str">
        <f t="shared" si="53"/>
        <v/>
      </c>
      <c r="C28" s="203"/>
      <c r="D28" s="193" t="s">
        <v>260</v>
      </c>
      <c r="E28" s="204"/>
      <c r="F28" s="192" t="str">
        <f>IF(G28="","",IF(G28-I28=0,"△",IF(G28-I28&gt;0,"○","●")))</f>
        <v/>
      </c>
      <c r="G28" s="203"/>
      <c r="H28" s="193" t="s">
        <v>260</v>
      </c>
      <c r="I28" s="204"/>
      <c r="J28" s="192" t="str">
        <f>IF(K28="","",IF(K28-M28=0,"△",IF(K28-M28&gt;0,"○","●")))</f>
        <v/>
      </c>
      <c r="K28" s="203"/>
      <c r="L28" s="193" t="s">
        <v>260</v>
      </c>
      <c r="M28" s="204"/>
      <c r="N28" s="192" t="str">
        <f>IF(O28="","",IF(O28-Q28=0,"△",IF(O28-Q28&gt;0,"○","●")))</f>
        <v/>
      </c>
      <c r="O28" s="203"/>
      <c r="P28" s="193" t="s">
        <v>260</v>
      </c>
      <c r="Q28" s="203"/>
      <c r="R28" s="189"/>
      <c r="S28" s="190"/>
      <c r="T28" s="190"/>
      <c r="U28" s="191"/>
      <c r="V28" s="192"/>
      <c r="W28" s="193"/>
      <c r="X28" s="193"/>
      <c r="Y28" s="194"/>
      <c r="Z28" s="192"/>
      <c r="AA28" s="193"/>
      <c r="AB28" s="193"/>
      <c r="AC28" s="194"/>
      <c r="AD28" s="194">
        <f t="shared" si="37"/>
        <v>0</v>
      </c>
      <c r="AE28" s="195">
        <f t="shared" si="38"/>
        <v>0</v>
      </c>
      <c r="AF28" s="196">
        <f t="shared" si="39"/>
        <v>0</v>
      </c>
      <c r="AG28" s="197">
        <f t="shared" si="40"/>
        <v>0</v>
      </c>
      <c r="AH28" s="198">
        <f t="shared" si="41"/>
        <v>4</v>
      </c>
      <c r="AI28" s="175">
        <f t="shared" si="42"/>
        <v>300</v>
      </c>
      <c r="AJ28" s="175">
        <f t="shared" si="43"/>
        <v>0</v>
      </c>
      <c r="AK28" s="199">
        <v>3</v>
      </c>
      <c r="AL28" s="199">
        <f t="shared" si="44"/>
        <v>0</v>
      </c>
      <c r="AM28" s="200"/>
      <c r="AN28" s="175">
        <f t="shared" si="45"/>
        <v>0</v>
      </c>
      <c r="AO28" s="175" t="str">
        <f t="shared" si="46"/>
        <v/>
      </c>
      <c r="AP28" s="175" t="str">
        <f t="shared" si="47"/>
        <v/>
      </c>
      <c r="AQ28" s="175" t="str">
        <f t="shared" si="48"/>
        <v/>
      </c>
      <c r="AR28" s="175" t="str">
        <f t="shared" si="49"/>
        <v/>
      </c>
      <c r="AS28" s="175" t="str">
        <f t="shared" si="50"/>
        <v/>
      </c>
      <c r="AT28" s="175" t="str">
        <f t="shared" si="51"/>
        <v/>
      </c>
      <c r="AU28" s="175" t="str">
        <f t="shared" si="52"/>
        <v/>
      </c>
      <c r="AV28" s="175">
        <f t="shared" si="36"/>
        <v>0</v>
      </c>
      <c r="AW28" s="175">
        <f t="shared" si="36"/>
        <v>0</v>
      </c>
      <c r="AX28" s="175">
        <f t="shared" si="36"/>
        <v>0</v>
      </c>
      <c r="AY28" s="175">
        <f t="shared" si="36"/>
        <v>0</v>
      </c>
      <c r="AZ28" s="175">
        <f t="shared" si="36"/>
        <v>4</v>
      </c>
      <c r="BB28" s="220">
        <v>0</v>
      </c>
      <c r="BC28" s="221" t="s">
        <v>258</v>
      </c>
      <c r="BD28" s="221" t="s">
        <v>258</v>
      </c>
      <c r="BE28" s="221" t="s">
        <v>258</v>
      </c>
      <c r="BF28" s="222" t="s">
        <v>258</v>
      </c>
      <c r="BG28" s="175" t="s">
        <v>258</v>
      </c>
      <c r="BJ28" s="175">
        <v>0</v>
      </c>
      <c r="BK28" s="175">
        <v>0</v>
      </c>
      <c r="BL28" s="175">
        <v>0</v>
      </c>
      <c r="BM28" s="175">
        <v>0</v>
      </c>
    </row>
    <row r="29" spans="1:65">
      <c r="A29" s="188"/>
      <c r="B29" s="192" t="str">
        <f t="shared" si="53"/>
        <v/>
      </c>
      <c r="C29" s="203"/>
      <c r="D29" s="193" t="s">
        <v>260</v>
      </c>
      <c r="E29" s="204"/>
      <c r="F29" s="192" t="str">
        <f>IF(G29="","",IF(G29-I29=0,"△",IF(G29-I29&gt;0,"○","●")))</f>
        <v/>
      </c>
      <c r="G29" s="203"/>
      <c r="H29" s="193" t="s">
        <v>260</v>
      </c>
      <c r="I29" s="204"/>
      <c r="J29" s="192" t="str">
        <f>IF(K29="","",IF(K29-M29=0,"△",IF(K29-M29&gt;0,"○","●")))</f>
        <v/>
      </c>
      <c r="K29" s="203"/>
      <c r="L29" s="193" t="s">
        <v>260</v>
      </c>
      <c r="M29" s="204"/>
      <c r="N29" s="192" t="str">
        <f>IF(O29="","",IF(O29-Q29=0,"△",IF(O29-Q29&gt;0,"○","●")))</f>
        <v/>
      </c>
      <c r="O29" s="203"/>
      <c r="P29" s="193" t="s">
        <v>260</v>
      </c>
      <c r="Q29" s="203"/>
      <c r="R29" s="192"/>
      <c r="S29" s="203"/>
      <c r="T29" s="193"/>
      <c r="U29" s="204"/>
      <c r="V29" s="190"/>
      <c r="W29" s="190"/>
      <c r="X29" s="190"/>
      <c r="Y29" s="191"/>
      <c r="Z29" s="192"/>
      <c r="AA29" s="193"/>
      <c r="AB29" s="193"/>
      <c r="AC29" s="194"/>
      <c r="AD29" s="194">
        <f t="shared" si="37"/>
        <v>0</v>
      </c>
      <c r="AE29" s="195">
        <f t="shared" si="38"/>
        <v>0</v>
      </c>
      <c r="AF29" s="196">
        <f t="shared" si="39"/>
        <v>0</v>
      </c>
      <c r="AG29" s="197">
        <f t="shared" si="40"/>
        <v>0</v>
      </c>
      <c r="AH29" s="198">
        <f t="shared" si="41"/>
        <v>5</v>
      </c>
      <c r="AI29" s="175">
        <f t="shared" si="42"/>
        <v>0</v>
      </c>
      <c r="AJ29" s="175">
        <f t="shared" si="43"/>
        <v>0</v>
      </c>
      <c r="AK29" s="199">
        <v>0</v>
      </c>
      <c r="AL29" s="199">
        <f t="shared" si="44"/>
        <v>0</v>
      </c>
      <c r="AM29" s="200"/>
      <c r="AN29" s="175">
        <f t="shared" si="45"/>
        <v>0</v>
      </c>
      <c r="AO29" s="175" t="str">
        <f t="shared" si="46"/>
        <v/>
      </c>
      <c r="AP29" s="175" t="str">
        <f t="shared" si="47"/>
        <v/>
      </c>
      <c r="AQ29" s="175" t="str">
        <f t="shared" si="48"/>
        <v/>
      </c>
      <c r="AR29" s="175" t="str">
        <f t="shared" si="49"/>
        <v/>
      </c>
      <c r="AS29" s="175" t="str">
        <f t="shared" si="50"/>
        <v/>
      </c>
      <c r="AT29" s="175" t="str">
        <f t="shared" si="51"/>
        <v/>
      </c>
      <c r="AU29" s="175" t="str">
        <f t="shared" si="52"/>
        <v/>
      </c>
      <c r="AV29" s="175">
        <f t="shared" si="36"/>
        <v>0</v>
      </c>
      <c r="AW29" s="175">
        <f t="shared" si="36"/>
        <v>0</v>
      </c>
      <c r="AX29" s="175">
        <f t="shared" si="36"/>
        <v>0</v>
      </c>
      <c r="AY29" s="175">
        <f t="shared" si="36"/>
        <v>0</v>
      </c>
      <c r="AZ29" s="175">
        <f t="shared" si="36"/>
        <v>5</v>
      </c>
      <c r="BB29" s="220">
        <v>0</v>
      </c>
      <c r="BC29" s="221" t="s">
        <v>258</v>
      </c>
      <c r="BD29" s="221" t="s">
        <v>258</v>
      </c>
      <c r="BE29" s="221" t="s">
        <v>258</v>
      </c>
      <c r="BF29" s="222" t="s">
        <v>258</v>
      </c>
      <c r="BG29" s="175" t="s">
        <v>258</v>
      </c>
      <c r="BJ29" s="175">
        <v>0</v>
      </c>
      <c r="BK29" s="175">
        <v>0</v>
      </c>
      <c r="BL29" s="175">
        <v>0</v>
      </c>
      <c r="BM29" s="175">
        <v>0</v>
      </c>
    </row>
    <row r="30" spans="1:65">
      <c r="A30" s="188"/>
      <c r="B30" s="192" t="str">
        <f t="shared" si="53"/>
        <v/>
      </c>
      <c r="C30" s="203"/>
      <c r="D30" s="193" t="s">
        <v>260</v>
      </c>
      <c r="E30" s="204"/>
      <c r="F30" s="192" t="str">
        <f>IF(G30="","",IF(G30-I30=0,"△",IF(G30-I30&gt;0,"○","●")))</f>
        <v/>
      </c>
      <c r="G30" s="203"/>
      <c r="H30" s="193" t="s">
        <v>260</v>
      </c>
      <c r="I30" s="204"/>
      <c r="J30" s="192" t="str">
        <f>IF(K30="","",IF(K30-M30=0,"△",IF(K30-M30&gt;0,"○","●")))</f>
        <v/>
      </c>
      <c r="K30" s="203"/>
      <c r="L30" s="193" t="s">
        <v>260</v>
      </c>
      <c r="M30" s="204"/>
      <c r="N30" s="192" t="str">
        <f>IF(O30="","",IF(O30-Q30=0,"△",IF(O30-Q30&gt;0,"○","●")))</f>
        <v/>
      </c>
      <c r="O30" s="203"/>
      <c r="P30" s="193" t="s">
        <v>260</v>
      </c>
      <c r="Q30" s="203"/>
      <c r="R30" s="192"/>
      <c r="S30" s="203"/>
      <c r="T30" s="193"/>
      <c r="U30" s="204"/>
      <c r="V30" s="192"/>
      <c r="W30" s="203"/>
      <c r="X30" s="193"/>
      <c r="Y30" s="203"/>
      <c r="Z30" s="189"/>
      <c r="AA30" s="190"/>
      <c r="AB30" s="190"/>
      <c r="AC30" s="191"/>
      <c r="AD30" s="194">
        <f t="shared" si="37"/>
        <v>0</v>
      </c>
      <c r="AE30" s="195">
        <f t="shared" si="38"/>
        <v>0</v>
      </c>
      <c r="AF30" s="196">
        <f t="shared" si="39"/>
        <v>0</v>
      </c>
      <c r="AG30" s="197">
        <f t="shared" si="40"/>
        <v>0</v>
      </c>
      <c r="AH30" s="198">
        <f t="shared" si="41"/>
        <v>5</v>
      </c>
      <c r="AI30" s="175">
        <f t="shared" si="42"/>
        <v>0</v>
      </c>
      <c r="AJ30" s="175">
        <f t="shared" si="43"/>
        <v>0</v>
      </c>
      <c r="AK30" s="199">
        <v>0</v>
      </c>
      <c r="AL30" s="199">
        <f t="shared" si="44"/>
        <v>0</v>
      </c>
      <c r="AM30" s="200"/>
      <c r="AN30" s="175">
        <f t="shared" si="45"/>
        <v>0</v>
      </c>
      <c r="AO30" s="175" t="str">
        <f t="shared" si="46"/>
        <v/>
      </c>
      <c r="AP30" s="175" t="str">
        <f t="shared" si="47"/>
        <v/>
      </c>
      <c r="AQ30" s="175" t="str">
        <f t="shared" si="48"/>
        <v/>
      </c>
      <c r="AR30" s="175" t="str">
        <f t="shared" si="49"/>
        <v/>
      </c>
      <c r="AS30" s="175" t="str">
        <f t="shared" si="50"/>
        <v/>
      </c>
      <c r="AT30" s="175" t="str">
        <f t="shared" si="51"/>
        <v/>
      </c>
      <c r="AU30" s="175" t="str">
        <f t="shared" si="52"/>
        <v/>
      </c>
      <c r="AV30" s="175">
        <f t="shared" si="36"/>
        <v>0</v>
      </c>
      <c r="AW30" s="175">
        <f t="shared" si="36"/>
        <v>0</v>
      </c>
      <c r="AX30" s="175">
        <f t="shared" si="36"/>
        <v>0</v>
      </c>
      <c r="AY30" s="175">
        <f t="shared" si="36"/>
        <v>0</v>
      </c>
      <c r="AZ30" s="175">
        <f t="shared" si="36"/>
        <v>5</v>
      </c>
      <c r="BB30" s="223">
        <v>0</v>
      </c>
      <c r="BC30" s="224" t="s">
        <v>258</v>
      </c>
      <c r="BD30" s="224" t="s">
        <v>258</v>
      </c>
      <c r="BE30" s="224" t="s">
        <v>258</v>
      </c>
      <c r="BF30" s="225" t="s">
        <v>258</v>
      </c>
      <c r="BG30" s="175" t="s">
        <v>258</v>
      </c>
      <c r="BJ30" s="175">
        <v>0</v>
      </c>
      <c r="BK30" s="175">
        <v>0</v>
      </c>
      <c r="BL30" s="175">
        <v>0</v>
      </c>
      <c r="BM30" s="175">
        <v>0</v>
      </c>
    </row>
    <row r="31" spans="1:65" s="178" customFormat="1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6"/>
      <c r="AG31" s="205"/>
      <c r="AH31" s="207"/>
      <c r="AI31" s="175"/>
      <c r="AM31" s="208"/>
      <c r="BB31" s="209"/>
    </row>
    <row r="32" spans="1:65">
      <c r="A32" s="179" t="s">
        <v>278</v>
      </c>
      <c r="B32" s="210" t="str">
        <f>A33</f>
        <v>名寄東</v>
      </c>
      <c r="C32" s="210"/>
      <c r="D32" s="210"/>
      <c r="E32" s="210"/>
      <c r="F32" s="210" t="str">
        <f>A34</f>
        <v>啓　北</v>
      </c>
      <c r="G32" s="210"/>
      <c r="H32" s="210"/>
      <c r="I32" s="210"/>
      <c r="J32" s="210" t="str">
        <f>A35</f>
        <v>神　楽</v>
      </c>
      <c r="K32" s="210"/>
      <c r="L32" s="210"/>
      <c r="M32" s="210"/>
      <c r="N32" s="210" t="str">
        <f>A36</f>
        <v>トラウム</v>
      </c>
      <c r="O32" s="210"/>
      <c r="P32" s="210"/>
      <c r="Q32" s="210"/>
      <c r="R32" s="210" t="str">
        <f>A37</f>
        <v>永　山</v>
      </c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1" t="s">
        <v>248</v>
      </c>
      <c r="AE32" s="211" t="s">
        <v>249</v>
      </c>
      <c r="AF32" s="212" t="s">
        <v>250</v>
      </c>
      <c r="AG32" s="211" t="s">
        <v>251</v>
      </c>
      <c r="AH32" s="213" t="s">
        <v>252</v>
      </c>
      <c r="AN32" s="175" t="str">
        <f>A32</f>
        <v>D</v>
      </c>
      <c r="AO32" s="175" t="str">
        <f>B32</f>
        <v>名寄東</v>
      </c>
      <c r="AP32" s="175" t="str">
        <f>F32</f>
        <v>啓　北</v>
      </c>
      <c r="AQ32" s="175" t="str">
        <f>J32</f>
        <v>神　楽</v>
      </c>
      <c r="AR32" s="175" t="str">
        <f>N32</f>
        <v>トラウム</v>
      </c>
      <c r="AS32" s="175" t="str">
        <f>R32</f>
        <v>永　山</v>
      </c>
      <c r="AT32" s="175">
        <f>V32</f>
        <v>0</v>
      </c>
      <c r="AU32" s="175">
        <f>Z32</f>
        <v>0</v>
      </c>
      <c r="AV32" s="175" t="str">
        <f t="shared" ref="AV32:AZ39" si="54">AD32</f>
        <v>勝点</v>
      </c>
      <c r="AW32" s="175" t="str">
        <f t="shared" si="54"/>
        <v>得点</v>
      </c>
      <c r="AX32" s="175" t="str">
        <f t="shared" si="54"/>
        <v>失点</v>
      </c>
      <c r="AY32" s="175" t="str">
        <f t="shared" si="54"/>
        <v>得失差</v>
      </c>
      <c r="AZ32" s="175" t="str">
        <f t="shared" si="54"/>
        <v>順位</v>
      </c>
      <c r="BB32" s="217" t="s">
        <v>99</v>
      </c>
      <c r="BC32" s="175" t="s">
        <v>313</v>
      </c>
      <c r="BD32" s="218" t="s">
        <v>311</v>
      </c>
      <c r="BE32" s="219" t="s">
        <v>290</v>
      </c>
      <c r="BF32" s="218" t="s">
        <v>280</v>
      </c>
      <c r="BG32" s="218" t="s">
        <v>92</v>
      </c>
      <c r="BJ32" s="175" t="s">
        <v>324</v>
      </c>
      <c r="BK32" s="175" t="s">
        <v>325</v>
      </c>
      <c r="BL32" s="175" t="s">
        <v>326</v>
      </c>
      <c r="BM32" s="175" t="s">
        <v>327</v>
      </c>
    </row>
    <row r="33" spans="1:65">
      <c r="A33" s="188" t="s">
        <v>92</v>
      </c>
      <c r="B33" s="189"/>
      <c r="C33" s="190"/>
      <c r="D33" s="190"/>
      <c r="E33" s="191"/>
      <c r="F33" s="192" t="str">
        <f>IF(B34="","",IF(B34="●","○",IF(B34="○","●","△")))</f>
        <v>△</v>
      </c>
      <c r="G33" s="193">
        <f>E34</f>
        <v>4</v>
      </c>
      <c r="H33" s="193" t="s">
        <v>257</v>
      </c>
      <c r="I33" s="194">
        <f>C34</f>
        <v>4</v>
      </c>
      <c r="J33" s="192" t="str">
        <f>IF(B35="","",IF(B35="●","○",IF(B35="○","●","△")))</f>
        <v>●</v>
      </c>
      <c r="K33" s="193">
        <f>E35</f>
        <v>0</v>
      </c>
      <c r="L33" s="193" t="s">
        <v>257</v>
      </c>
      <c r="M33" s="194">
        <f>C35</f>
        <v>5</v>
      </c>
      <c r="N33" s="192" t="str">
        <f>IF(B36="","",IF(B36="●","○",IF(B36="○","●","△")))</f>
        <v>●</v>
      </c>
      <c r="O33" s="193">
        <f>E36</f>
        <v>1</v>
      </c>
      <c r="P33" s="193" t="s">
        <v>257</v>
      </c>
      <c r="Q33" s="194">
        <f>C36</f>
        <v>4</v>
      </c>
      <c r="R33" s="192" t="str">
        <f>IF(B37="","",IF(B37="●","○",IF(B37="○","●","△")))</f>
        <v>●</v>
      </c>
      <c r="S33" s="193">
        <f>E37</f>
        <v>1</v>
      </c>
      <c r="T33" s="193" t="s">
        <v>257</v>
      </c>
      <c r="U33" s="194">
        <f>C37</f>
        <v>14</v>
      </c>
      <c r="V33" s="192"/>
      <c r="W33" s="193"/>
      <c r="X33" s="193"/>
      <c r="Y33" s="194"/>
      <c r="Z33" s="192"/>
      <c r="AA33" s="193"/>
      <c r="AB33" s="193"/>
      <c r="AC33" s="194"/>
      <c r="AD33" s="194">
        <f t="shared" ref="AD33:AD39" si="55">COUNTIF(B33:AC33,"○")*3+COUNTIF(B33:AC33,"△")</f>
        <v>1</v>
      </c>
      <c r="AE33" s="195">
        <f t="shared" ref="AE33:AE39" si="56">C33+G33+K33+O33+S33+W33+AA33</f>
        <v>6</v>
      </c>
      <c r="AF33" s="196">
        <f t="shared" ref="AF33:AF39" si="57">E33+I33+M33+Q33+U33+Y33+AC33</f>
        <v>27</v>
      </c>
      <c r="AG33" s="197">
        <f t="shared" ref="AG33:AG39" si="58">AE33-AF33</f>
        <v>-21</v>
      </c>
      <c r="AH33" s="198">
        <f t="shared" ref="AH33:AH39" si="59">RANK(AI33,$AI$33:$AI$39)</f>
        <v>5</v>
      </c>
      <c r="AI33" s="175">
        <f t="shared" ref="AI33:AI39" si="60">AJ33+AK33*100+AL33</f>
        <v>979</v>
      </c>
      <c r="AJ33" s="175">
        <f t="shared" ref="AJ33:AJ39" si="61">AD33*1000</f>
        <v>1000</v>
      </c>
      <c r="AK33" s="199">
        <v>0</v>
      </c>
      <c r="AL33" s="199">
        <f t="shared" ref="AL33:AL39" si="62">AG33</f>
        <v>-21</v>
      </c>
      <c r="AM33" s="200"/>
      <c r="AN33" s="175" t="str">
        <f t="shared" ref="AN33:AN39" si="63">A33</f>
        <v>名寄東</v>
      </c>
      <c r="AO33" s="175" t="str">
        <f t="shared" ref="AO33:AO39" si="64">IF(B33="","",B33&amp;C33&amp;D33&amp;E33)</f>
        <v/>
      </c>
      <c r="AP33" s="175" t="str">
        <f t="shared" ref="AP33:AP39" si="65">IF(F33="","",F33&amp;G33&amp;H33&amp;I33)</f>
        <v>△4-4</v>
      </c>
      <c r="AQ33" s="175" t="str">
        <f t="shared" ref="AQ33:AQ39" si="66">IF(J33="","",J33&amp;K33&amp;L33&amp;M33)</f>
        <v>●0-5</v>
      </c>
      <c r="AR33" s="175" t="str">
        <f t="shared" ref="AR33:AR39" si="67">IF(N33="","",N33&amp;O33&amp;P33&amp;Q33)</f>
        <v>●1-4</v>
      </c>
      <c r="AS33" s="175" t="str">
        <f t="shared" ref="AS33:AS39" si="68">IF(R33="","",R33&amp;S33&amp;T33&amp;U33)</f>
        <v>●1-14</v>
      </c>
      <c r="AT33" s="175" t="str">
        <f t="shared" ref="AT33:AT39" si="69">IF(V33="","",V33&amp;W33&amp;X33&amp;Y33)</f>
        <v/>
      </c>
      <c r="AU33" s="175" t="str">
        <f t="shared" ref="AU33:AU39" si="70">IF(Z33="","",Z33&amp;AA33&amp;AB33&amp;AC33)</f>
        <v/>
      </c>
      <c r="AV33" s="175">
        <f t="shared" si="54"/>
        <v>1</v>
      </c>
      <c r="AW33" s="175">
        <f t="shared" si="54"/>
        <v>6</v>
      </c>
      <c r="AX33" s="175">
        <f t="shared" si="54"/>
        <v>27</v>
      </c>
      <c r="AY33" s="175">
        <f t="shared" si="54"/>
        <v>-21</v>
      </c>
      <c r="AZ33" s="175">
        <f t="shared" si="54"/>
        <v>5</v>
      </c>
      <c r="BB33" s="220" t="s">
        <v>313</v>
      </c>
      <c r="BC33" s="175" t="s">
        <v>258</v>
      </c>
      <c r="BD33" s="221" t="s">
        <v>345</v>
      </c>
      <c r="BE33" s="222" t="s">
        <v>331</v>
      </c>
      <c r="BF33" s="221" t="s">
        <v>281</v>
      </c>
      <c r="BG33" s="221" t="s">
        <v>350</v>
      </c>
      <c r="BJ33" s="175">
        <v>12</v>
      </c>
      <c r="BK33" s="175">
        <v>24</v>
      </c>
      <c r="BL33" s="175">
        <v>5</v>
      </c>
      <c r="BM33" s="175">
        <v>19</v>
      </c>
    </row>
    <row r="34" spans="1:65">
      <c r="A34" s="188" t="s">
        <v>310</v>
      </c>
      <c r="B34" s="192" t="str">
        <f>IF(C34="","",IF(C34-E34=0,"△",IF(C34-E34&gt;0,"○","●")))</f>
        <v>△</v>
      </c>
      <c r="C34" s="203">
        <v>4</v>
      </c>
      <c r="D34" s="193" t="s">
        <v>260</v>
      </c>
      <c r="E34" s="204">
        <v>4</v>
      </c>
      <c r="F34" s="189"/>
      <c r="G34" s="190"/>
      <c r="H34" s="190"/>
      <c r="I34" s="191"/>
      <c r="J34" s="192" t="str">
        <f>IF(F35="","",IF(F35="●","○",IF(F35="○","●","△")))</f>
        <v>●</v>
      </c>
      <c r="K34" s="193">
        <f>I35</f>
        <v>1</v>
      </c>
      <c r="L34" s="193" t="s">
        <v>257</v>
      </c>
      <c r="M34" s="194">
        <f>G35</f>
        <v>3</v>
      </c>
      <c r="N34" s="192" t="str">
        <f>IF(F36="","",IF(F36="●","○",IF(F36="○","●","△")))</f>
        <v>●</v>
      </c>
      <c r="O34" s="193">
        <f>I36</f>
        <v>2</v>
      </c>
      <c r="P34" s="193" t="s">
        <v>257</v>
      </c>
      <c r="Q34" s="194">
        <f>G36</f>
        <v>4</v>
      </c>
      <c r="R34" s="192" t="str">
        <f>IF(F37="","",IF(F37="●","○",IF(F37="○","●","△")))</f>
        <v>●</v>
      </c>
      <c r="S34" s="193">
        <f>I37</f>
        <v>2</v>
      </c>
      <c r="T34" s="193" t="s">
        <v>257</v>
      </c>
      <c r="U34" s="194">
        <f>G37</f>
        <v>3</v>
      </c>
      <c r="V34" s="192"/>
      <c r="W34" s="193"/>
      <c r="X34" s="193"/>
      <c r="Y34" s="194"/>
      <c r="Z34" s="192"/>
      <c r="AA34" s="193"/>
      <c r="AB34" s="193"/>
      <c r="AC34" s="194"/>
      <c r="AD34" s="194">
        <f t="shared" si="55"/>
        <v>1</v>
      </c>
      <c r="AE34" s="195">
        <f t="shared" si="56"/>
        <v>9</v>
      </c>
      <c r="AF34" s="196">
        <f t="shared" si="57"/>
        <v>14</v>
      </c>
      <c r="AG34" s="197">
        <f t="shared" si="58"/>
        <v>-5</v>
      </c>
      <c r="AH34" s="198">
        <f t="shared" si="59"/>
        <v>4</v>
      </c>
      <c r="AI34" s="175">
        <f t="shared" si="60"/>
        <v>995</v>
      </c>
      <c r="AJ34" s="175">
        <f t="shared" si="61"/>
        <v>1000</v>
      </c>
      <c r="AK34" s="199"/>
      <c r="AL34" s="199">
        <f t="shared" si="62"/>
        <v>-5</v>
      </c>
      <c r="AM34" s="200"/>
      <c r="AN34" s="175" t="str">
        <f t="shared" si="63"/>
        <v>啓　北</v>
      </c>
      <c r="AO34" s="175" t="str">
        <f t="shared" si="64"/>
        <v>△4-4</v>
      </c>
      <c r="AP34" s="175" t="str">
        <f t="shared" si="65"/>
        <v/>
      </c>
      <c r="AQ34" s="175" t="str">
        <f t="shared" si="66"/>
        <v>●1-3</v>
      </c>
      <c r="AR34" s="175" t="str">
        <f t="shared" si="67"/>
        <v>●2-4</v>
      </c>
      <c r="AS34" s="175" t="str">
        <f t="shared" si="68"/>
        <v>●2-3</v>
      </c>
      <c r="AT34" s="175" t="str">
        <f t="shared" si="69"/>
        <v/>
      </c>
      <c r="AU34" s="175" t="str">
        <f t="shared" si="70"/>
        <v/>
      </c>
      <c r="AV34" s="175">
        <f t="shared" si="54"/>
        <v>1</v>
      </c>
      <c r="AW34" s="175">
        <f t="shared" si="54"/>
        <v>9</v>
      </c>
      <c r="AX34" s="175">
        <f t="shared" si="54"/>
        <v>14</v>
      </c>
      <c r="AY34" s="175">
        <f t="shared" si="54"/>
        <v>-5</v>
      </c>
      <c r="AZ34" s="175">
        <f t="shared" si="54"/>
        <v>4</v>
      </c>
      <c r="BB34" s="220" t="s">
        <v>311</v>
      </c>
      <c r="BC34" s="175" t="s">
        <v>341</v>
      </c>
      <c r="BD34" s="221" t="s">
        <v>258</v>
      </c>
      <c r="BE34" s="222" t="s">
        <v>336</v>
      </c>
      <c r="BF34" s="221" t="s">
        <v>344</v>
      </c>
      <c r="BG34" s="221" t="s">
        <v>268</v>
      </c>
      <c r="BJ34" s="175">
        <v>9</v>
      </c>
      <c r="BK34" s="175">
        <v>13</v>
      </c>
      <c r="BL34" s="175">
        <v>8</v>
      </c>
      <c r="BM34" s="175">
        <v>5</v>
      </c>
    </row>
    <row r="35" spans="1:65">
      <c r="A35" s="188" t="s">
        <v>312</v>
      </c>
      <c r="B35" s="192" t="str">
        <f>IF(C35="","",IF(C35-E35=0,"△",IF(C35-E35&gt;0,"○","●")))</f>
        <v>○</v>
      </c>
      <c r="C35" s="203">
        <v>5</v>
      </c>
      <c r="D35" s="193" t="s">
        <v>260</v>
      </c>
      <c r="E35" s="204">
        <v>0</v>
      </c>
      <c r="F35" s="192" t="str">
        <f>IF(G35="","",IF(G35-I35=0,"△",IF(G35-I35&gt;0,"○","●")))</f>
        <v>○</v>
      </c>
      <c r="G35" s="203">
        <v>3</v>
      </c>
      <c r="H35" s="193" t="s">
        <v>260</v>
      </c>
      <c r="I35" s="204">
        <v>1</v>
      </c>
      <c r="J35" s="189"/>
      <c r="K35" s="190"/>
      <c r="L35" s="190"/>
      <c r="M35" s="191"/>
      <c r="N35" s="192" t="str">
        <f>IF(J36="","",IF(J36="●","○",IF(J36="○","●","△")))</f>
        <v>○</v>
      </c>
      <c r="O35" s="193">
        <f>M36</f>
        <v>4</v>
      </c>
      <c r="P35" s="193" t="s">
        <v>257</v>
      </c>
      <c r="Q35" s="194">
        <f>K36</f>
        <v>2</v>
      </c>
      <c r="R35" s="192" t="str">
        <f>IF(J37="","",IF(J37="●","○",IF(J37="○","●","△")))</f>
        <v>●</v>
      </c>
      <c r="S35" s="193">
        <f>M37</f>
        <v>1</v>
      </c>
      <c r="T35" s="193" t="s">
        <v>257</v>
      </c>
      <c r="U35" s="194">
        <f>K37</f>
        <v>5</v>
      </c>
      <c r="V35" s="192"/>
      <c r="W35" s="193"/>
      <c r="X35" s="193"/>
      <c r="Y35" s="194"/>
      <c r="Z35" s="192"/>
      <c r="AA35" s="193"/>
      <c r="AB35" s="193"/>
      <c r="AC35" s="194"/>
      <c r="AD35" s="194">
        <f t="shared" si="55"/>
        <v>9</v>
      </c>
      <c r="AE35" s="195">
        <f t="shared" si="56"/>
        <v>13</v>
      </c>
      <c r="AF35" s="196">
        <f t="shared" si="57"/>
        <v>8</v>
      </c>
      <c r="AG35" s="197">
        <f t="shared" si="58"/>
        <v>5</v>
      </c>
      <c r="AH35" s="198">
        <f t="shared" si="59"/>
        <v>2</v>
      </c>
      <c r="AI35" s="175">
        <f t="shared" si="60"/>
        <v>9005</v>
      </c>
      <c r="AJ35" s="175">
        <f t="shared" si="61"/>
        <v>9000</v>
      </c>
      <c r="AK35" s="199">
        <v>0</v>
      </c>
      <c r="AL35" s="199">
        <f t="shared" si="62"/>
        <v>5</v>
      </c>
      <c r="AM35" s="200"/>
      <c r="AN35" s="175" t="str">
        <f t="shared" si="63"/>
        <v>神　楽</v>
      </c>
      <c r="AO35" s="175" t="str">
        <f t="shared" si="64"/>
        <v>○5-0</v>
      </c>
      <c r="AP35" s="175" t="str">
        <f t="shared" si="65"/>
        <v>○3-1</v>
      </c>
      <c r="AQ35" s="175" t="str">
        <f t="shared" si="66"/>
        <v/>
      </c>
      <c r="AR35" s="175" t="str">
        <f t="shared" si="67"/>
        <v>○4-2</v>
      </c>
      <c r="AS35" s="175" t="str">
        <f t="shared" si="68"/>
        <v>●1-5</v>
      </c>
      <c r="AT35" s="175" t="str">
        <f t="shared" si="69"/>
        <v/>
      </c>
      <c r="AU35" s="175" t="str">
        <f t="shared" si="70"/>
        <v/>
      </c>
      <c r="AV35" s="175">
        <f t="shared" si="54"/>
        <v>9</v>
      </c>
      <c r="AW35" s="175">
        <f t="shared" si="54"/>
        <v>13</v>
      </c>
      <c r="AX35" s="175">
        <f t="shared" si="54"/>
        <v>8</v>
      </c>
      <c r="AY35" s="175">
        <f t="shared" si="54"/>
        <v>5</v>
      </c>
      <c r="AZ35" s="175">
        <f t="shared" si="54"/>
        <v>2</v>
      </c>
      <c r="BB35" s="220" t="s">
        <v>290</v>
      </c>
      <c r="BC35" s="175" t="s">
        <v>334</v>
      </c>
      <c r="BD35" s="221" t="s">
        <v>343</v>
      </c>
      <c r="BE35" s="222" t="s">
        <v>258</v>
      </c>
      <c r="BF35" s="221" t="s">
        <v>336</v>
      </c>
      <c r="BG35" s="221" t="s">
        <v>337</v>
      </c>
      <c r="BJ35" s="175">
        <v>6</v>
      </c>
      <c r="BK35" s="175">
        <v>11</v>
      </c>
      <c r="BL35" s="175">
        <v>9</v>
      </c>
      <c r="BM35" s="175">
        <v>2</v>
      </c>
    </row>
    <row r="36" spans="1:65">
      <c r="A36" s="188" t="s">
        <v>290</v>
      </c>
      <c r="B36" s="192" t="str">
        <f>IF(C36="","",IF(C36-E36=0,"△",IF(C36-E36&gt;0,"○","●")))</f>
        <v>○</v>
      </c>
      <c r="C36" s="203">
        <v>4</v>
      </c>
      <c r="D36" s="193" t="s">
        <v>260</v>
      </c>
      <c r="E36" s="204">
        <v>1</v>
      </c>
      <c r="F36" s="192" t="str">
        <f>IF(G36="","",IF(G36-I36=0,"△",IF(G36-I36&gt;0,"○","●")))</f>
        <v>○</v>
      </c>
      <c r="G36" s="203">
        <v>4</v>
      </c>
      <c r="H36" s="193" t="s">
        <v>260</v>
      </c>
      <c r="I36" s="204">
        <v>2</v>
      </c>
      <c r="J36" s="192" t="str">
        <f>IF(K36="","",IF(K36-M36=0,"△",IF(K36-M36&gt;0,"○","●")))</f>
        <v>●</v>
      </c>
      <c r="K36" s="203">
        <v>2</v>
      </c>
      <c r="L36" s="193" t="s">
        <v>260</v>
      </c>
      <c r="M36" s="204">
        <v>4</v>
      </c>
      <c r="N36" s="190"/>
      <c r="O36" s="190"/>
      <c r="P36" s="190"/>
      <c r="Q36" s="190"/>
      <c r="R36" s="192" t="str">
        <f>IF(N37="","",IF(N37="●","○",IF(N37="○","●","△")))</f>
        <v>●</v>
      </c>
      <c r="S36" s="193">
        <f>Q37</f>
        <v>1</v>
      </c>
      <c r="T36" s="193" t="s">
        <v>257</v>
      </c>
      <c r="U36" s="194">
        <f>O37</f>
        <v>2</v>
      </c>
      <c r="V36" s="192"/>
      <c r="W36" s="193"/>
      <c r="X36" s="193"/>
      <c r="Y36" s="194"/>
      <c r="Z36" s="192"/>
      <c r="AA36" s="193"/>
      <c r="AB36" s="193"/>
      <c r="AC36" s="194"/>
      <c r="AD36" s="194">
        <f t="shared" si="55"/>
        <v>6</v>
      </c>
      <c r="AE36" s="195">
        <f t="shared" si="56"/>
        <v>11</v>
      </c>
      <c r="AF36" s="196">
        <f t="shared" si="57"/>
        <v>9</v>
      </c>
      <c r="AG36" s="197">
        <f t="shared" si="58"/>
        <v>2</v>
      </c>
      <c r="AH36" s="198">
        <f t="shared" si="59"/>
        <v>3</v>
      </c>
      <c r="AI36" s="175">
        <f t="shared" si="60"/>
        <v>6002</v>
      </c>
      <c r="AJ36" s="175">
        <f t="shared" si="61"/>
        <v>6000</v>
      </c>
      <c r="AK36" s="199">
        <v>0</v>
      </c>
      <c r="AL36" s="199">
        <f t="shared" si="62"/>
        <v>2</v>
      </c>
      <c r="AM36" s="200"/>
      <c r="AN36" s="175" t="str">
        <f t="shared" si="63"/>
        <v>トラウム</v>
      </c>
      <c r="AO36" s="175" t="str">
        <f t="shared" si="64"/>
        <v>○4-1</v>
      </c>
      <c r="AP36" s="175" t="str">
        <f t="shared" si="65"/>
        <v>○4-2</v>
      </c>
      <c r="AQ36" s="175" t="str">
        <f t="shared" si="66"/>
        <v>●2-4</v>
      </c>
      <c r="AR36" s="175" t="str">
        <f t="shared" si="67"/>
        <v/>
      </c>
      <c r="AS36" s="175" t="str">
        <f t="shared" si="68"/>
        <v>●1-2</v>
      </c>
      <c r="AT36" s="175" t="str">
        <f t="shared" si="69"/>
        <v/>
      </c>
      <c r="AU36" s="175" t="str">
        <f t="shared" si="70"/>
        <v/>
      </c>
      <c r="AV36" s="175">
        <f t="shared" si="54"/>
        <v>6</v>
      </c>
      <c r="AW36" s="175">
        <f t="shared" si="54"/>
        <v>11</v>
      </c>
      <c r="AX36" s="175">
        <f t="shared" si="54"/>
        <v>9</v>
      </c>
      <c r="AY36" s="175">
        <f t="shared" si="54"/>
        <v>2</v>
      </c>
      <c r="AZ36" s="175">
        <f t="shared" si="54"/>
        <v>3</v>
      </c>
      <c r="BB36" s="220" t="s">
        <v>280</v>
      </c>
      <c r="BC36" s="175" t="s">
        <v>282</v>
      </c>
      <c r="BD36" s="221" t="s">
        <v>339</v>
      </c>
      <c r="BE36" s="222" t="s">
        <v>343</v>
      </c>
      <c r="BF36" s="221" t="s">
        <v>258</v>
      </c>
      <c r="BG36" s="221" t="s">
        <v>348</v>
      </c>
      <c r="BJ36" s="175">
        <v>1</v>
      </c>
      <c r="BK36" s="175">
        <v>9</v>
      </c>
      <c r="BL36" s="175">
        <v>14</v>
      </c>
      <c r="BM36" s="175">
        <v>-5</v>
      </c>
    </row>
    <row r="37" spans="1:65">
      <c r="A37" s="188" t="s">
        <v>314</v>
      </c>
      <c r="B37" s="192" t="str">
        <f>IF(C37="","",IF(C37-E37=0,"△",IF(C37-E37&gt;0,"○","●")))</f>
        <v>○</v>
      </c>
      <c r="C37" s="203">
        <v>14</v>
      </c>
      <c r="D37" s="193" t="s">
        <v>260</v>
      </c>
      <c r="E37" s="204">
        <v>1</v>
      </c>
      <c r="F37" s="192" t="str">
        <f>IF(G37="","",IF(G37-I37=0,"△",IF(G37-I37&gt;0,"○","●")))</f>
        <v>○</v>
      </c>
      <c r="G37" s="203">
        <v>3</v>
      </c>
      <c r="H37" s="193" t="s">
        <v>260</v>
      </c>
      <c r="I37" s="204">
        <v>2</v>
      </c>
      <c r="J37" s="192" t="str">
        <f>IF(K37="","",IF(K37-M37=0,"△",IF(K37-M37&gt;0,"○","●")))</f>
        <v>○</v>
      </c>
      <c r="K37" s="203">
        <v>5</v>
      </c>
      <c r="L37" s="193" t="s">
        <v>260</v>
      </c>
      <c r="M37" s="204">
        <v>1</v>
      </c>
      <c r="N37" s="192" t="str">
        <f>IF(O37="","",IF(O37-Q37=0,"△",IF(O37-Q37&gt;0,"○","●")))</f>
        <v>○</v>
      </c>
      <c r="O37" s="203">
        <v>2</v>
      </c>
      <c r="P37" s="193" t="s">
        <v>260</v>
      </c>
      <c r="Q37" s="203">
        <v>1</v>
      </c>
      <c r="R37" s="189"/>
      <c r="S37" s="190"/>
      <c r="T37" s="190"/>
      <c r="U37" s="191"/>
      <c r="V37" s="192"/>
      <c r="W37" s="193"/>
      <c r="X37" s="193"/>
      <c r="Y37" s="194"/>
      <c r="Z37" s="192"/>
      <c r="AA37" s="193"/>
      <c r="AB37" s="193"/>
      <c r="AC37" s="194"/>
      <c r="AD37" s="194">
        <f t="shared" si="55"/>
        <v>12</v>
      </c>
      <c r="AE37" s="195">
        <f t="shared" si="56"/>
        <v>24</v>
      </c>
      <c r="AF37" s="196">
        <f t="shared" si="57"/>
        <v>5</v>
      </c>
      <c r="AG37" s="197">
        <f t="shared" si="58"/>
        <v>19</v>
      </c>
      <c r="AH37" s="198">
        <f t="shared" si="59"/>
        <v>1</v>
      </c>
      <c r="AI37" s="175">
        <f t="shared" si="60"/>
        <v>12019</v>
      </c>
      <c r="AJ37" s="175">
        <f t="shared" si="61"/>
        <v>12000</v>
      </c>
      <c r="AK37" s="199"/>
      <c r="AL37" s="199">
        <f t="shared" si="62"/>
        <v>19</v>
      </c>
      <c r="AM37" s="200"/>
      <c r="AN37" s="175" t="str">
        <f t="shared" si="63"/>
        <v>永　山</v>
      </c>
      <c r="AO37" s="175" t="str">
        <f t="shared" si="64"/>
        <v>○14-1</v>
      </c>
      <c r="AP37" s="175" t="str">
        <f t="shared" si="65"/>
        <v>○3-2</v>
      </c>
      <c r="AQ37" s="175" t="str">
        <f t="shared" si="66"/>
        <v>○5-1</v>
      </c>
      <c r="AR37" s="175" t="str">
        <f t="shared" si="67"/>
        <v>○2-1</v>
      </c>
      <c r="AS37" s="175" t="str">
        <f t="shared" si="68"/>
        <v/>
      </c>
      <c r="AT37" s="175" t="str">
        <f t="shared" si="69"/>
        <v/>
      </c>
      <c r="AU37" s="175" t="str">
        <f t="shared" si="70"/>
        <v/>
      </c>
      <c r="AV37" s="175">
        <f t="shared" si="54"/>
        <v>12</v>
      </c>
      <c r="AW37" s="175">
        <f t="shared" si="54"/>
        <v>24</v>
      </c>
      <c r="AX37" s="175">
        <f t="shared" si="54"/>
        <v>5</v>
      </c>
      <c r="AY37" s="175">
        <f t="shared" si="54"/>
        <v>19</v>
      </c>
      <c r="AZ37" s="175">
        <f t="shared" si="54"/>
        <v>1</v>
      </c>
      <c r="BB37" s="220" t="s">
        <v>92</v>
      </c>
      <c r="BC37" s="175" t="s">
        <v>349</v>
      </c>
      <c r="BD37" s="221" t="s">
        <v>269</v>
      </c>
      <c r="BE37" s="222" t="s">
        <v>340</v>
      </c>
      <c r="BF37" s="221" t="s">
        <v>348</v>
      </c>
      <c r="BG37" s="221" t="s">
        <v>258</v>
      </c>
      <c r="BJ37" s="175">
        <v>1</v>
      </c>
      <c r="BK37" s="175">
        <v>6</v>
      </c>
      <c r="BL37" s="175">
        <v>27</v>
      </c>
      <c r="BM37" s="175">
        <v>-21</v>
      </c>
    </row>
    <row r="38" spans="1:65">
      <c r="A38" s="188"/>
      <c r="B38" s="192"/>
      <c r="C38" s="203"/>
      <c r="D38" s="193"/>
      <c r="E38" s="204"/>
      <c r="F38" s="192"/>
      <c r="G38" s="203"/>
      <c r="H38" s="193"/>
      <c r="I38" s="204"/>
      <c r="J38" s="192"/>
      <c r="K38" s="203"/>
      <c r="L38" s="193"/>
      <c r="M38" s="204"/>
      <c r="N38" s="192"/>
      <c r="O38" s="203"/>
      <c r="P38" s="193"/>
      <c r="Q38" s="203"/>
      <c r="R38" s="192"/>
      <c r="S38" s="203"/>
      <c r="T38" s="193"/>
      <c r="U38" s="204"/>
      <c r="V38" s="190"/>
      <c r="W38" s="190"/>
      <c r="X38" s="190"/>
      <c r="Y38" s="191"/>
      <c r="Z38" s="192"/>
      <c r="AA38" s="193"/>
      <c r="AB38" s="193"/>
      <c r="AC38" s="194"/>
      <c r="AD38" s="194">
        <f t="shared" si="55"/>
        <v>0</v>
      </c>
      <c r="AE38" s="195">
        <f t="shared" si="56"/>
        <v>0</v>
      </c>
      <c r="AF38" s="196">
        <f t="shared" si="57"/>
        <v>0</v>
      </c>
      <c r="AG38" s="197">
        <f t="shared" si="58"/>
        <v>0</v>
      </c>
      <c r="AH38" s="198">
        <f t="shared" si="59"/>
        <v>6</v>
      </c>
      <c r="AI38" s="175">
        <f t="shared" si="60"/>
        <v>0</v>
      </c>
      <c r="AJ38" s="175">
        <f t="shared" si="61"/>
        <v>0</v>
      </c>
      <c r="AK38" s="199">
        <v>0</v>
      </c>
      <c r="AL38" s="199">
        <f t="shared" si="62"/>
        <v>0</v>
      </c>
      <c r="AM38" s="200"/>
      <c r="AN38" s="175">
        <f t="shared" si="63"/>
        <v>0</v>
      </c>
      <c r="AO38" s="175" t="str">
        <f t="shared" si="64"/>
        <v/>
      </c>
      <c r="AP38" s="175" t="str">
        <f t="shared" si="65"/>
        <v/>
      </c>
      <c r="AQ38" s="175" t="str">
        <f t="shared" si="66"/>
        <v/>
      </c>
      <c r="AR38" s="175" t="str">
        <f t="shared" si="67"/>
        <v/>
      </c>
      <c r="AS38" s="175" t="str">
        <f t="shared" si="68"/>
        <v/>
      </c>
      <c r="AT38" s="175" t="str">
        <f t="shared" si="69"/>
        <v/>
      </c>
      <c r="AU38" s="175" t="str">
        <f t="shared" si="70"/>
        <v/>
      </c>
      <c r="AV38" s="175">
        <f t="shared" si="54"/>
        <v>0</v>
      </c>
      <c r="AW38" s="175">
        <f t="shared" si="54"/>
        <v>0</v>
      </c>
      <c r="AX38" s="175">
        <f t="shared" si="54"/>
        <v>0</v>
      </c>
      <c r="AY38" s="175">
        <f t="shared" si="54"/>
        <v>0</v>
      </c>
      <c r="AZ38" s="175">
        <f t="shared" si="54"/>
        <v>6</v>
      </c>
      <c r="BB38" s="220">
        <v>0</v>
      </c>
      <c r="BC38" s="221" t="s">
        <v>258</v>
      </c>
      <c r="BD38" s="221" t="s">
        <v>258</v>
      </c>
      <c r="BE38" s="221" t="s">
        <v>258</v>
      </c>
      <c r="BF38" s="222" t="s">
        <v>258</v>
      </c>
      <c r="BG38" s="175" t="s">
        <v>258</v>
      </c>
      <c r="BJ38" s="175">
        <v>0</v>
      </c>
      <c r="BK38" s="175">
        <v>0</v>
      </c>
      <c r="BL38" s="175">
        <v>0</v>
      </c>
      <c r="BM38" s="175">
        <v>0</v>
      </c>
    </row>
    <row r="39" spans="1:65">
      <c r="A39" s="188"/>
      <c r="B39" s="192"/>
      <c r="C39" s="203"/>
      <c r="D39" s="193"/>
      <c r="E39" s="204"/>
      <c r="F39" s="192"/>
      <c r="G39" s="203"/>
      <c r="H39" s="193"/>
      <c r="I39" s="204"/>
      <c r="J39" s="192"/>
      <c r="K39" s="203"/>
      <c r="L39" s="193"/>
      <c r="M39" s="204"/>
      <c r="N39" s="192"/>
      <c r="O39" s="203"/>
      <c r="P39" s="193"/>
      <c r="Q39" s="203"/>
      <c r="R39" s="192"/>
      <c r="S39" s="203"/>
      <c r="T39" s="193"/>
      <c r="U39" s="204"/>
      <c r="V39" s="192"/>
      <c r="W39" s="203"/>
      <c r="X39" s="193"/>
      <c r="Y39" s="203"/>
      <c r="Z39" s="189"/>
      <c r="AA39" s="190"/>
      <c r="AB39" s="190"/>
      <c r="AC39" s="191"/>
      <c r="AD39" s="194">
        <f t="shared" si="55"/>
        <v>0</v>
      </c>
      <c r="AE39" s="195">
        <f t="shared" si="56"/>
        <v>0</v>
      </c>
      <c r="AF39" s="196">
        <f t="shared" si="57"/>
        <v>0</v>
      </c>
      <c r="AG39" s="197">
        <f t="shared" si="58"/>
        <v>0</v>
      </c>
      <c r="AH39" s="198">
        <f t="shared" si="59"/>
        <v>6</v>
      </c>
      <c r="AI39" s="175">
        <f t="shared" si="60"/>
        <v>0</v>
      </c>
      <c r="AJ39" s="175">
        <f t="shared" si="61"/>
        <v>0</v>
      </c>
      <c r="AK39" s="199"/>
      <c r="AL39" s="199">
        <f t="shared" si="62"/>
        <v>0</v>
      </c>
      <c r="AM39" s="200"/>
      <c r="AN39" s="175">
        <f t="shared" si="63"/>
        <v>0</v>
      </c>
      <c r="AO39" s="175" t="str">
        <f t="shared" si="64"/>
        <v/>
      </c>
      <c r="AP39" s="175" t="str">
        <f t="shared" si="65"/>
        <v/>
      </c>
      <c r="AQ39" s="175" t="str">
        <f t="shared" si="66"/>
        <v/>
      </c>
      <c r="AR39" s="175" t="str">
        <f t="shared" si="67"/>
        <v/>
      </c>
      <c r="AS39" s="175" t="str">
        <f t="shared" si="68"/>
        <v/>
      </c>
      <c r="AT39" s="175" t="str">
        <f t="shared" si="69"/>
        <v/>
      </c>
      <c r="AU39" s="175" t="str">
        <f t="shared" si="70"/>
        <v/>
      </c>
      <c r="AV39" s="175">
        <f t="shared" si="54"/>
        <v>0</v>
      </c>
      <c r="AW39" s="175">
        <f t="shared" si="54"/>
        <v>0</v>
      </c>
      <c r="AX39" s="175">
        <f t="shared" si="54"/>
        <v>0</v>
      </c>
      <c r="AY39" s="175">
        <f t="shared" si="54"/>
        <v>0</v>
      </c>
      <c r="AZ39" s="175">
        <f t="shared" si="54"/>
        <v>6</v>
      </c>
      <c r="BB39" s="223">
        <v>0</v>
      </c>
      <c r="BC39" s="224" t="s">
        <v>258</v>
      </c>
      <c r="BD39" s="224" t="s">
        <v>258</v>
      </c>
      <c r="BE39" s="224" t="s">
        <v>258</v>
      </c>
      <c r="BF39" s="225" t="s">
        <v>258</v>
      </c>
      <c r="BG39" s="175" t="s">
        <v>258</v>
      </c>
      <c r="BJ39" s="175">
        <v>0</v>
      </c>
      <c r="BK39" s="175">
        <v>0</v>
      </c>
      <c r="BL39" s="175">
        <v>0</v>
      </c>
      <c r="BM39" s="175">
        <v>0</v>
      </c>
    </row>
    <row r="40" spans="1:65" s="178" customFormat="1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6"/>
      <c r="AG40" s="205"/>
      <c r="AH40" s="207"/>
      <c r="AI40" s="175"/>
      <c r="AM40" s="208"/>
    </row>
    <row r="41" spans="1:65">
      <c r="A41" s="226" t="s">
        <v>284</v>
      </c>
      <c r="B41" s="227" t="str">
        <f>A42</f>
        <v>北　門</v>
      </c>
      <c r="C41" s="227"/>
      <c r="D41" s="227"/>
      <c r="E41" s="227"/>
      <c r="F41" s="227" t="str">
        <f>A43</f>
        <v>上富良野</v>
      </c>
      <c r="G41" s="227"/>
      <c r="H41" s="227"/>
      <c r="I41" s="227"/>
      <c r="J41" s="227" t="str">
        <f>A44</f>
        <v>美　深</v>
      </c>
      <c r="K41" s="227"/>
      <c r="L41" s="227"/>
      <c r="M41" s="227"/>
      <c r="N41" s="227" t="str">
        <f>A45</f>
        <v>コンサ</v>
      </c>
      <c r="O41" s="227"/>
      <c r="P41" s="227"/>
      <c r="Q41" s="227"/>
      <c r="R41" s="227">
        <f>A46</f>
        <v>0</v>
      </c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8" t="s">
        <v>248</v>
      </c>
      <c r="AE41" s="228" t="s">
        <v>249</v>
      </c>
      <c r="AF41" s="229" t="s">
        <v>250</v>
      </c>
      <c r="AG41" s="228" t="s">
        <v>251</v>
      </c>
      <c r="AH41" s="230" t="s">
        <v>252</v>
      </c>
      <c r="AN41" s="175" t="str">
        <f>A41</f>
        <v>E</v>
      </c>
      <c r="AO41" s="175" t="str">
        <f>B41</f>
        <v>北　門</v>
      </c>
      <c r="AP41" s="175" t="str">
        <f>F41</f>
        <v>上富良野</v>
      </c>
      <c r="AQ41" s="175" t="str">
        <f>J41</f>
        <v>美　深</v>
      </c>
      <c r="AR41" s="175" t="str">
        <f>N41</f>
        <v>コンサ</v>
      </c>
      <c r="AS41" s="175">
        <f>R41</f>
        <v>0</v>
      </c>
      <c r="AT41" s="175">
        <f>V41</f>
        <v>0</v>
      </c>
      <c r="AU41" s="175">
        <f>Z41</f>
        <v>0</v>
      </c>
      <c r="AV41" s="175" t="str">
        <f t="shared" ref="AV41:AZ48" si="71">AD41</f>
        <v>勝点</v>
      </c>
      <c r="AW41" s="175" t="str">
        <f t="shared" si="71"/>
        <v>得点</v>
      </c>
      <c r="AX41" s="175" t="str">
        <f t="shared" si="71"/>
        <v>失点</v>
      </c>
      <c r="AY41" s="175" t="str">
        <f t="shared" si="71"/>
        <v>得失差</v>
      </c>
      <c r="AZ41" s="175" t="str">
        <f t="shared" si="71"/>
        <v>順位</v>
      </c>
      <c r="BB41" s="175" t="s">
        <v>101</v>
      </c>
      <c r="BC41" s="175" t="s">
        <v>21</v>
      </c>
      <c r="BD41" s="175" t="s">
        <v>28</v>
      </c>
      <c r="BE41" s="175" t="s">
        <v>316</v>
      </c>
      <c r="BF41" s="175" t="s">
        <v>266</v>
      </c>
      <c r="BJ41" s="175" t="s">
        <v>324</v>
      </c>
      <c r="BK41" s="175" t="s">
        <v>325</v>
      </c>
      <c r="BL41" s="175" t="s">
        <v>326</v>
      </c>
      <c r="BM41" s="175" t="s">
        <v>327</v>
      </c>
    </row>
    <row r="42" spans="1:65">
      <c r="A42" s="231" t="s">
        <v>315</v>
      </c>
      <c r="B42" s="232"/>
      <c r="C42" s="233"/>
      <c r="D42" s="233"/>
      <c r="E42" s="234"/>
      <c r="F42" s="235" t="str">
        <f>IF(B43="","",IF(B43="●","○",IF(B43="○","●","△")))</f>
        <v>△</v>
      </c>
      <c r="G42" s="236">
        <f>E43</f>
        <v>1</v>
      </c>
      <c r="H42" s="236" t="s">
        <v>257</v>
      </c>
      <c r="I42" s="237">
        <f>C43</f>
        <v>1</v>
      </c>
      <c r="J42" s="235" t="str">
        <f>IF(B44="","",IF(B44="●","○",IF(B44="○","●","△")))</f>
        <v>●</v>
      </c>
      <c r="K42" s="236">
        <f>E44</f>
        <v>2</v>
      </c>
      <c r="L42" s="236" t="s">
        <v>257</v>
      </c>
      <c r="M42" s="237">
        <f>C44</f>
        <v>6</v>
      </c>
      <c r="N42" s="235" t="str">
        <f>IF(B45="","",IF(B45="●","○",IF(B45="○","●","△")))</f>
        <v>●</v>
      </c>
      <c r="O42" s="236">
        <f>E45</f>
        <v>0</v>
      </c>
      <c r="P42" s="236" t="s">
        <v>257</v>
      </c>
      <c r="Q42" s="237">
        <f>C45</f>
        <v>5</v>
      </c>
      <c r="R42" s="235" t="str">
        <f>IF(B46="","",IF(B46="●","○",IF(B46="○","●","△")))</f>
        <v/>
      </c>
      <c r="S42" s="236">
        <f>E46</f>
        <v>0</v>
      </c>
      <c r="T42" s="236" t="s">
        <v>257</v>
      </c>
      <c r="U42" s="237">
        <f>C46</f>
        <v>0</v>
      </c>
      <c r="V42" s="235"/>
      <c r="W42" s="236"/>
      <c r="X42" s="236"/>
      <c r="Y42" s="237"/>
      <c r="Z42" s="235"/>
      <c r="AA42" s="236"/>
      <c r="AB42" s="236"/>
      <c r="AC42" s="237"/>
      <c r="AD42" s="237">
        <f t="shared" ref="AD42:AD48" si="72">COUNTIF(B42:AC42,"○")*3+COUNTIF(B42:AC42,"△")</f>
        <v>1</v>
      </c>
      <c r="AE42" s="238">
        <f t="shared" ref="AE42:AE48" si="73">C42+G42+K42+O42+S42+W42+AA42</f>
        <v>3</v>
      </c>
      <c r="AF42" s="239">
        <f t="shared" ref="AF42:AF48" si="74">E42+I42+M42+Q42+U42+Y42+AC42</f>
        <v>12</v>
      </c>
      <c r="AG42" s="240">
        <f t="shared" ref="AG42:AG48" si="75">AE42-AF42</f>
        <v>-9</v>
      </c>
      <c r="AH42" s="198">
        <f t="shared" ref="AH42:AH48" si="76">RANK(AI42,$AI$42:$AI$48)</f>
        <v>4</v>
      </c>
      <c r="AI42" s="175">
        <f t="shared" ref="AI42:AI48" si="77">AJ42+AK42*100+AL42</f>
        <v>991</v>
      </c>
      <c r="AJ42" s="175">
        <f t="shared" ref="AJ42:AJ48" si="78">AD42*1000</f>
        <v>1000</v>
      </c>
      <c r="AK42" s="199"/>
      <c r="AL42" s="199">
        <f t="shared" ref="AL42:AL48" si="79">AG42</f>
        <v>-9</v>
      </c>
      <c r="AM42" s="200"/>
      <c r="AN42" s="175" t="str">
        <f t="shared" ref="AN42:AN48" si="80">A42</f>
        <v>北　門</v>
      </c>
      <c r="AO42" s="175" t="str">
        <f t="shared" ref="AO42:AO48" si="81">IF(B42="","",B42&amp;C42&amp;D42&amp;E42)</f>
        <v/>
      </c>
      <c r="AP42" s="175" t="str">
        <f t="shared" ref="AP42:AP48" si="82">IF(F42="","",F42&amp;G42&amp;H42&amp;I42)</f>
        <v>△1-1</v>
      </c>
      <c r="AQ42" s="175" t="str">
        <f t="shared" ref="AQ42:AQ48" si="83">IF(J42="","",J42&amp;K42&amp;L42&amp;M42)</f>
        <v>●2-6</v>
      </c>
      <c r="AR42" s="175" t="str">
        <f t="shared" ref="AR42:AR48" si="84">IF(N42="","",N42&amp;O42&amp;P42&amp;Q42)</f>
        <v>●0-5</v>
      </c>
      <c r="AS42" s="175" t="str">
        <f t="shared" ref="AS42:AS48" si="85">IF(R42="","",R42&amp;S42&amp;T42&amp;U42)</f>
        <v/>
      </c>
      <c r="AT42" s="175" t="str">
        <f t="shared" ref="AT42:AT48" si="86">IF(V42="","",V42&amp;W42&amp;X42&amp;Y42)</f>
        <v/>
      </c>
      <c r="AU42" s="175" t="str">
        <f t="shared" ref="AU42:AU48" si="87">IF(Z42="","",Z42&amp;AA42&amp;AB42&amp;AC42)</f>
        <v/>
      </c>
      <c r="AV42" s="175">
        <f t="shared" si="71"/>
        <v>1</v>
      </c>
      <c r="AW42" s="175">
        <f t="shared" si="71"/>
        <v>3</v>
      </c>
      <c r="AX42" s="175">
        <f t="shared" si="71"/>
        <v>12</v>
      </c>
      <c r="AY42" s="175">
        <f t="shared" si="71"/>
        <v>-9</v>
      </c>
      <c r="AZ42" s="175">
        <f t="shared" si="71"/>
        <v>4</v>
      </c>
      <c r="BB42" s="175" t="s">
        <v>21</v>
      </c>
      <c r="BC42" s="175" t="s">
        <v>258</v>
      </c>
      <c r="BD42" s="175" t="s">
        <v>336</v>
      </c>
      <c r="BE42" s="175" t="s">
        <v>268</v>
      </c>
      <c r="BF42" s="175" t="s">
        <v>268</v>
      </c>
      <c r="BJ42" s="175">
        <v>9</v>
      </c>
      <c r="BK42" s="175">
        <v>14</v>
      </c>
      <c r="BL42" s="175">
        <v>2</v>
      </c>
      <c r="BM42" s="175">
        <v>12</v>
      </c>
    </row>
    <row r="43" spans="1:65">
      <c r="A43" s="231" t="s">
        <v>28</v>
      </c>
      <c r="B43" s="235" t="str">
        <f>IF(C43="","",IF(C43-E43=0,"△",IF(C43-E43&gt;0,"○","●")))</f>
        <v>△</v>
      </c>
      <c r="C43" s="241">
        <v>1</v>
      </c>
      <c r="D43" s="236" t="s">
        <v>257</v>
      </c>
      <c r="E43" s="242">
        <v>1</v>
      </c>
      <c r="F43" s="232"/>
      <c r="G43" s="233"/>
      <c r="H43" s="233"/>
      <c r="I43" s="234"/>
      <c r="J43" s="235" t="str">
        <f>IF(F44="","",IF(F44="●","○",IF(F44="○","●","△")))</f>
        <v>○</v>
      </c>
      <c r="K43" s="236">
        <f>I44</f>
        <v>3</v>
      </c>
      <c r="L43" s="236" t="s">
        <v>257</v>
      </c>
      <c r="M43" s="237">
        <f>G44</f>
        <v>2</v>
      </c>
      <c r="N43" s="235" t="str">
        <f>IF(F45="","",IF(F45="●","○",IF(F45="○","●","△")))</f>
        <v>●</v>
      </c>
      <c r="O43" s="236">
        <f>I45</f>
        <v>2</v>
      </c>
      <c r="P43" s="236" t="s">
        <v>257</v>
      </c>
      <c r="Q43" s="237">
        <f>G45</f>
        <v>4</v>
      </c>
      <c r="R43" s="235" t="str">
        <f>IF(F46="","",IF(F46="●","○",IF(F46="○","●","△")))</f>
        <v/>
      </c>
      <c r="S43" s="236">
        <f>I46</f>
        <v>0</v>
      </c>
      <c r="T43" s="236" t="s">
        <v>257</v>
      </c>
      <c r="U43" s="237">
        <f>G46</f>
        <v>0</v>
      </c>
      <c r="V43" s="235"/>
      <c r="W43" s="236"/>
      <c r="X43" s="236"/>
      <c r="Y43" s="237"/>
      <c r="Z43" s="235"/>
      <c r="AA43" s="236"/>
      <c r="AB43" s="236"/>
      <c r="AC43" s="237"/>
      <c r="AD43" s="237">
        <f t="shared" si="72"/>
        <v>4</v>
      </c>
      <c r="AE43" s="238">
        <f t="shared" si="73"/>
        <v>6</v>
      </c>
      <c r="AF43" s="239">
        <f t="shared" si="74"/>
        <v>7</v>
      </c>
      <c r="AG43" s="240">
        <f t="shared" si="75"/>
        <v>-1</v>
      </c>
      <c r="AH43" s="198">
        <f t="shared" si="76"/>
        <v>2</v>
      </c>
      <c r="AI43" s="175">
        <f t="shared" si="77"/>
        <v>3999</v>
      </c>
      <c r="AJ43" s="175">
        <f t="shared" si="78"/>
        <v>4000</v>
      </c>
      <c r="AK43" s="199"/>
      <c r="AL43" s="199">
        <f t="shared" si="79"/>
        <v>-1</v>
      </c>
      <c r="AM43" s="200"/>
      <c r="AN43" s="175" t="str">
        <f t="shared" si="80"/>
        <v>上富良野</v>
      </c>
      <c r="AO43" s="175" t="str">
        <f t="shared" si="81"/>
        <v>△1-1</v>
      </c>
      <c r="AP43" s="175" t="str">
        <f t="shared" si="82"/>
        <v/>
      </c>
      <c r="AQ43" s="175" t="str">
        <f t="shared" si="83"/>
        <v>○3-2</v>
      </c>
      <c r="AR43" s="175" t="str">
        <f t="shared" si="84"/>
        <v>●2-4</v>
      </c>
      <c r="AS43" s="175" t="str">
        <f t="shared" si="85"/>
        <v/>
      </c>
      <c r="AT43" s="175" t="str">
        <f t="shared" si="86"/>
        <v/>
      </c>
      <c r="AU43" s="175" t="str">
        <f t="shared" si="87"/>
        <v/>
      </c>
      <c r="AV43" s="175">
        <f t="shared" si="71"/>
        <v>4</v>
      </c>
      <c r="AW43" s="175">
        <f t="shared" si="71"/>
        <v>6</v>
      </c>
      <c r="AX43" s="175">
        <f t="shared" si="71"/>
        <v>7</v>
      </c>
      <c r="AY43" s="175">
        <f t="shared" si="71"/>
        <v>-1</v>
      </c>
      <c r="AZ43" s="175">
        <f t="shared" si="71"/>
        <v>2</v>
      </c>
      <c r="BB43" s="175" t="s">
        <v>28</v>
      </c>
      <c r="BC43" s="175" t="s">
        <v>343</v>
      </c>
      <c r="BD43" s="175" t="s">
        <v>258</v>
      </c>
      <c r="BE43" s="175" t="s">
        <v>281</v>
      </c>
      <c r="BF43" s="175" t="s">
        <v>263</v>
      </c>
      <c r="BJ43" s="175">
        <v>4</v>
      </c>
      <c r="BK43" s="175">
        <v>6</v>
      </c>
      <c r="BL43" s="175">
        <v>7</v>
      </c>
      <c r="BM43" s="175">
        <v>-1</v>
      </c>
    </row>
    <row r="44" spans="1:65">
      <c r="A44" s="231" t="s">
        <v>317</v>
      </c>
      <c r="B44" s="235" t="str">
        <f>IF(C44="","",IF(C44-E44=0,"△",IF(C44-E44&gt;0,"○","●")))</f>
        <v>○</v>
      </c>
      <c r="C44" s="241">
        <v>6</v>
      </c>
      <c r="D44" s="236" t="s">
        <v>257</v>
      </c>
      <c r="E44" s="242">
        <v>2</v>
      </c>
      <c r="F44" s="235" t="str">
        <f>IF(G44="","",IF(G44-I44=0,"△",IF(G44-I44&gt;0,"○","●")))</f>
        <v>●</v>
      </c>
      <c r="G44" s="241">
        <v>2</v>
      </c>
      <c r="H44" s="236" t="s">
        <v>257</v>
      </c>
      <c r="I44" s="242">
        <v>3</v>
      </c>
      <c r="J44" s="232"/>
      <c r="K44" s="233"/>
      <c r="L44" s="233"/>
      <c r="M44" s="234"/>
      <c r="N44" s="235" t="str">
        <f>IF(J45="","",IF(J45="●","○",IF(J45="○","●","△")))</f>
        <v>●</v>
      </c>
      <c r="O44" s="236">
        <f>M45</f>
        <v>0</v>
      </c>
      <c r="P44" s="236" t="s">
        <v>257</v>
      </c>
      <c r="Q44" s="237">
        <f>K45</f>
        <v>5</v>
      </c>
      <c r="R44" s="235" t="str">
        <f>IF(J46="","",IF(J46="●","○",IF(J46="○","●","△")))</f>
        <v/>
      </c>
      <c r="S44" s="236">
        <f>M46</f>
        <v>0</v>
      </c>
      <c r="T44" s="236" t="s">
        <v>257</v>
      </c>
      <c r="U44" s="237">
        <f>K46</f>
        <v>0</v>
      </c>
      <c r="V44" s="235"/>
      <c r="W44" s="236"/>
      <c r="X44" s="236"/>
      <c r="Y44" s="237"/>
      <c r="Z44" s="235"/>
      <c r="AA44" s="236"/>
      <c r="AB44" s="236"/>
      <c r="AC44" s="237"/>
      <c r="AD44" s="237">
        <f t="shared" si="72"/>
        <v>3</v>
      </c>
      <c r="AE44" s="238">
        <f t="shared" si="73"/>
        <v>8</v>
      </c>
      <c r="AF44" s="239">
        <f t="shared" si="74"/>
        <v>10</v>
      </c>
      <c r="AG44" s="240">
        <f t="shared" si="75"/>
        <v>-2</v>
      </c>
      <c r="AH44" s="198">
        <f t="shared" si="76"/>
        <v>3</v>
      </c>
      <c r="AI44" s="175">
        <f t="shared" si="77"/>
        <v>2998</v>
      </c>
      <c r="AJ44" s="175">
        <f t="shared" si="78"/>
        <v>3000</v>
      </c>
      <c r="AK44" s="199"/>
      <c r="AL44" s="199">
        <f t="shared" si="79"/>
        <v>-2</v>
      </c>
      <c r="AM44" s="200"/>
      <c r="AN44" s="175" t="str">
        <f t="shared" si="80"/>
        <v>美　深</v>
      </c>
      <c r="AO44" s="175" t="str">
        <f t="shared" si="81"/>
        <v>○6-2</v>
      </c>
      <c r="AP44" s="175" t="str">
        <f t="shared" si="82"/>
        <v>●2-3</v>
      </c>
      <c r="AQ44" s="175" t="str">
        <f t="shared" si="83"/>
        <v/>
      </c>
      <c r="AR44" s="175" t="str">
        <f t="shared" si="84"/>
        <v>●0-5</v>
      </c>
      <c r="AS44" s="175" t="str">
        <f t="shared" si="85"/>
        <v/>
      </c>
      <c r="AT44" s="175" t="str">
        <f t="shared" si="86"/>
        <v/>
      </c>
      <c r="AU44" s="175" t="str">
        <f t="shared" si="87"/>
        <v/>
      </c>
      <c r="AV44" s="175">
        <f t="shared" si="71"/>
        <v>3</v>
      </c>
      <c r="AW44" s="175">
        <f t="shared" si="71"/>
        <v>8</v>
      </c>
      <c r="AX44" s="175">
        <f t="shared" si="71"/>
        <v>10</v>
      </c>
      <c r="AY44" s="175">
        <f t="shared" si="71"/>
        <v>-2</v>
      </c>
      <c r="AZ44" s="175">
        <f t="shared" si="71"/>
        <v>3</v>
      </c>
      <c r="BB44" s="175" t="s">
        <v>316</v>
      </c>
      <c r="BC44" s="175" t="s">
        <v>269</v>
      </c>
      <c r="BD44" s="175" t="s">
        <v>282</v>
      </c>
      <c r="BE44" s="175" t="s">
        <v>258</v>
      </c>
      <c r="BF44" s="175" t="s">
        <v>270</v>
      </c>
      <c r="BJ44" s="175">
        <v>3</v>
      </c>
      <c r="BK44" s="175">
        <v>8</v>
      </c>
      <c r="BL44" s="175">
        <v>10</v>
      </c>
      <c r="BM44" s="175">
        <v>-2</v>
      </c>
    </row>
    <row r="45" spans="1:65">
      <c r="A45" s="231" t="s">
        <v>21</v>
      </c>
      <c r="B45" s="235" t="str">
        <f>IF(C45="","",IF(C45-E45=0,"△",IF(C45-E45&gt;0,"○","●")))</f>
        <v>○</v>
      </c>
      <c r="C45" s="241">
        <v>5</v>
      </c>
      <c r="D45" s="236" t="s">
        <v>257</v>
      </c>
      <c r="E45" s="242">
        <v>0</v>
      </c>
      <c r="F45" s="235" t="str">
        <f>IF(G45="","",IF(G45-I45=0,"△",IF(G45-I45&gt;0,"○","●")))</f>
        <v>○</v>
      </c>
      <c r="G45" s="241">
        <v>4</v>
      </c>
      <c r="H45" s="236" t="s">
        <v>257</v>
      </c>
      <c r="I45" s="242">
        <v>2</v>
      </c>
      <c r="J45" s="235" t="str">
        <f>IF(K45="","",IF(K45-M45=0,"△",IF(K45-M45&gt;0,"○","●")))</f>
        <v>○</v>
      </c>
      <c r="K45" s="241">
        <v>5</v>
      </c>
      <c r="L45" s="236" t="s">
        <v>257</v>
      </c>
      <c r="M45" s="242">
        <v>0</v>
      </c>
      <c r="N45" s="233"/>
      <c r="O45" s="233"/>
      <c r="P45" s="233"/>
      <c r="Q45" s="233"/>
      <c r="R45" s="235" t="str">
        <f>IF(N46="","",IF(N46="●","○",IF(N46="○","●","△")))</f>
        <v/>
      </c>
      <c r="S45" s="236">
        <f>Q46</f>
        <v>0</v>
      </c>
      <c r="T45" s="236" t="s">
        <v>257</v>
      </c>
      <c r="U45" s="237">
        <f>O46</f>
        <v>0</v>
      </c>
      <c r="V45" s="235"/>
      <c r="W45" s="236"/>
      <c r="X45" s="236"/>
      <c r="Y45" s="237"/>
      <c r="Z45" s="235"/>
      <c r="AA45" s="236"/>
      <c r="AB45" s="236"/>
      <c r="AC45" s="237"/>
      <c r="AD45" s="237">
        <f t="shared" si="72"/>
        <v>9</v>
      </c>
      <c r="AE45" s="238">
        <f t="shared" si="73"/>
        <v>14</v>
      </c>
      <c r="AF45" s="239">
        <f t="shared" si="74"/>
        <v>2</v>
      </c>
      <c r="AG45" s="240">
        <f t="shared" si="75"/>
        <v>12</v>
      </c>
      <c r="AH45" s="198">
        <f t="shared" si="76"/>
        <v>1</v>
      </c>
      <c r="AI45" s="175">
        <f t="shared" si="77"/>
        <v>9012</v>
      </c>
      <c r="AJ45" s="175">
        <f t="shared" si="78"/>
        <v>9000</v>
      </c>
      <c r="AK45" s="199"/>
      <c r="AL45" s="199">
        <f t="shared" si="79"/>
        <v>12</v>
      </c>
      <c r="AM45" s="200"/>
      <c r="AN45" s="175" t="str">
        <f t="shared" si="80"/>
        <v>コンサ</v>
      </c>
      <c r="AO45" s="175" t="str">
        <f t="shared" si="81"/>
        <v>○5-0</v>
      </c>
      <c r="AP45" s="175" t="str">
        <f t="shared" si="82"/>
        <v>○4-2</v>
      </c>
      <c r="AQ45" s="175" t="str">
        <f t="shared" si="83"/>
        <v>○5-0</v>
      </c>
      <c r="AR45" s="175" t="str">
        <f t="shared" si="84"/>
        <v/>
      </c>
      <c r="AS45" s="175" t="str">
        <f t="shared" si="85"/>
        <v/>
      </c>
      <c r="AT45" s="175" t="str">
        <f t="shared" si="86"/>
        <v/>
      </c>
      <c r="AU45" s="175" t="str">
        <f t="shared" si="87"/>
        <v/>
      </c>
      <c r="AV45" s="175">
        <f t="shared" si="71"/>
        <v>9</v>
      </c>
      <c r="AW45" s="175">
        <f t="shared" si="71"/>
        <v>14</v>
      </c>
      <c r="AX45" s="175">
        <f t="shared" si="71"/>
        <v>2</v>
      </c>
      <c r="AY45" s="175">
        <f t="shared" si="71"/>
        <v>12</v>
      </c>
      <c r="AZ45" s="175">
        <f t="shared" si="71"/>
        <v>1</v>
      </c>
      <c r="BB45" s="175" t="s">
        <v>266</v>
      </c>
      <c r="BC45" s="175" t="s">
        <v>269</v>
      </c>
      <c r="BD45" s="175" t="s">
        <v>263</v>
      </c>
      <c r="BE45" s="175" t="s">
        <v>272</v>
      </c>
      <c r="BF45" s="175" t="s">
        <v>258</v>
      </c>
      <c r="BJ45" s="175">
        <v>1</v>
      </c>
      <c r="BK45" s="175">
        <v>3</v>
      </c>
      <c r="BL45" s="175">
        <v>12</v>
      </c>
      <c r="BM45" s="175">
        <v>-9</v>
      </c>
    </row>
    <row r="46" spans="1:65">
      <c r="A46" s="231"/>
      <c r="B46" s="235" t="str">
        <f>IF(C46="","",IF(C46-E46=0,"△",IF(C46-E46&gt;0,"○","●")))</f>
        <v/>
      </c>
      <c r="C46" s="241"/>
      <c r="D46" s="236" t="s">
        <v>257</v>
      </c>
      <c r="E46" s="242"/>
      <c r="F46" s="235" t="str">
        <f>IF(G46="","",IF(G46-I46=0,"△",IF(G46-I46&gt;0,"○","●")))</f>
        <v/>
      </c>
      <c r="G46" s="241"/>
      <c r="H46" s="236" t="s">
        <v>257</v>
      </c>
      <c r="I46" s="242"/>
      <c r="J46" s="235" t="str">
        <f>IF(K46="","",IF(K46-M46=0,"△",IF(K46-M46&gt;0,"○","●")))</f>
        <v/>
      </c>
      <c r="K46" s="241"/>
      <c r="L46" s="236" t="s">
        <v>257</v>
      </c>
      <c r="M46" s="242"/>
      <c r="N46" s="235" t="str">
        <f>IF(O46="","",IF(O46-Q46=0,"△",IF(O46-Q46&gt;0,"○","●")))</f>
        <v/>
      </c>
      <c r="O46" s="241"/>
      <c r="P46" s="236" t="s">
        <v>257</v>
      </c>
      <c r="Q46" s="241"/>
      <c r="R46" s="232"/>
      <c r="S46" s="233"/>
      <c r="T46" s="233"/>
      <c r="U46" s="234"/>
      <c r="V46" s="235"/>
      <c r="W46" s="236"/>
      <c r="X46" s="236"/>
      <c r="Y46" s="237"/>
      <c r="Z46" s="235"/>
      <c r="AA46" s="236"/>
      <c r="AB46" s="236"/>
      <c r="AC46" s="237"/>
      <c r="AD46" s="237">
        <f t="shared" si="72"/>
        <v>0</v>
      </c>
      <c r="AE46" s="238">
        <f t="shared" si="73"/>
        <v>0</v>
      </c>
      <c r="AF46" s="239">
        <f t="shared" si="74"/>
        <v>0</v>
      </c>
      <c r="AG46" s="240">
        <f t="shared" si="75"/>
        <v>0</v>
      </c>
      <c r="AH46" s="198">
        <f t="shared" si="76"/>
        <v>5</v>
      </c>
      <c r="AI46" s="175">
        <f t="shared" si="77"/>
        <v>0</v>
      </c>
      <c r="AJ46" s="175">
        <f t="shared" si="78"/>
        <v>0</v>
      </c>
      <c r="AK46" s="199">
        <v>0</v>
      </c>
      <c r="AL46" s="199">
        <f t="shared" si="79"/>
        <v>0</v>
      </c>
      <c r="AM46" s="200"/>
      <c r="AN46" s="175">
        <f t="shared" si="80"/>
        <v>0</v>
      </c>
      <c r="AO46" s="175" t="str">
        <f t="shared" si="81"/>
        <v/>
      </c>
      <c r="AP46" s="175" t="str">
        <f t="shared" si="82"/>
        <v/>
      </c>
      <c r="AQ46" s="175" t="str">
        <f t="shared" si="83"/>
        <v/>
      </c>
      <c r="AR46" s="175" t="str">
        <f t="shared" si="84"/>
        <v/>
      </c>
      <c r="AS46" s="175" t="str">
        <f t="shared" si="85"/>
        <v/>
      </c>
      <c r="AT46" s="175" t="str">
        <f t="shared" si="86"/>
        <v/>
      </c>
      <c r="AU46" s="175" t="str">
        <f t="shared" si="87"/>
        <v/>
      </c>
      <c r="AV46" s="175">
        <f t="shared" si="71"/>
        <v>0</v>
      </c>
      <c r="AW46" s="175">
        <f t="shared" si="71"/>
        <v>0</v>
      </c>
      <c r="AX46" s="175">
        <f t="shared" si="71"/>
        <v>0</v>
      </c>
      <c r="AY46" s="175">
        <f t="shared" si="71"/>
        <v>0</v>
      </c>
      <c r="AZ46" s="175">
        <f t="shared" si="71"/>
        <v>5</v>
      </c>
      <c r="BB46" s="175">
        <v>0</v>
      </c>
      <c r="BC46" s="175" t="s">
        <v>258</v>
      </c>
      <c r="BD46" s="175" t="s">
        <v>258</v>
      </c>
      <c r="BE46" s="175" t="s">
        <v>258</v>
      </c>
      <c r="BF46" s="175" t="s">
        <v>258</v>
      </c>
      <c r="BG46" s="175" t="s">
        <v>258</v>
      </c>
      <c r="BJ46" s="175">
        <v>0</v>
      </c>
      <c r="BK46" s="175">
        <v>0</v>
      </c>
      <c r="BL46" s="175">
        <v>0</v>
      </c>
      <c r="BM46" s="175">
        <v>0</v>
      </c>
    </row>
    <row r="47" spans="1:65">
      <c r="A47" s="231"/>
      <c r="B47" s="235"/>
      <c r="C47" s="241"/>
      <c r="D47" s="236"/>
      <c r="E47" s="242"/>
      <c r="F47" s="235"/>
      <c r="G47" s="241"/>
      <c r="H47" s="236"/>
      <c r="I47" s="242"/>
      <c r="J47" s="235"/>
      <c r="K47" s="241"/>
      <c r="L47" s="236"/>
      <c r="M47" s="242"/>
      <c r="N47" s="235"/>
      <c r="O47" s="241"/>
      <c r="P47" s="236"/>
      <c r="Q47" s="241"/>
      <c r="R47" s="235"/>
      <c r="S47" s="241"/>
      <c r="T47" s="236"/>
      <c r="U47" s="242"/>
      <c r="V47" s="233"/>
      <c r="W47" s="233"/>
      <c r="X47" s="233"/>
      <c r="Y47" s="234"/>
      <c r="Z47" s="235"/>
      <c r="AA47" s="236"/>
      <c r="AB47" s="236"/>
      <c r="AC47" s="237"/>
      <c r="AD47" s="237">
        <f t="shared" si="72"/>
        <v>0</v>
      </c>
      <c r="AE47" s="238">
        <f t="shared" si="73"/>
        <v>0</v>
      </c>
      <c r="AF47" s="239">
        <f t="shared" si="74"/>
        <v>0</v>
      </c>
      <c r="AG47" s="240">
        <f t="shared" si="75"/>
        <v>0</v>
      </c>
      <c r="AH47" s="198">
        <f t="shared" si="76"/>
        <v>5</v>
      </c>
      <c r="AI47" s="175">
        <f t="shared" si="77"/>
        <v>0</v>
      </c>
      <c r="AJ47" s="175">
        <f t="shared" si="78"/>
        <v>0</v>
      </c>
      <c r="AK47" s="199">
        <v>0</v>
      </c>
      <c r="AL47" s="199">
        <f t="shared" si="79"/>
        <v>0</v>
      </c>
      <c r="AM47" s="200"/>
      <c r="AN47" s="175">
        <f t="shared" si="80"/>
        <v>0</v>
      </c>
      <c r="AO47" s="175" t="str">
        <f t="shared" si="81"/>
        <v/>
      </c>
      <c r="AP47" s="175" t="str">
        <f t="shared" si="82"/>
        <v/>
      </c>
      <c r="AQ47" s="175" t="str">
        <f t="shared" si="83"/>
        <v/>
      </c>
      <c r="AR47" s="175" t="str">
        <f t="shared" si="84"/>
        <v/>
      </c>
      <c r="AS47" s="175" t="str">
        <f t="shared" si="85"/>
        <v/>
      </c>
      <c r="AT47" s="175" t="str">
        <f t="shared" si="86"/>
        <v/>
      </c>
      <c r="AU47" s="175" t="str">
        <f t="shared" si="87"/>
        <v/>
      </c>
      <c r="AV47" s="175">
        <f t="shared" si="71"/>
        <v>0</v>
      </c>
      <c r="AW47" s="175">
        <f t="shared" si="71"/>
        <v>0</v>
      </c>
      <c r="AX47" s="175">
        <f t="shared" si="71"/>
        <v>0</v>
      </c>
      <c r="AY47" s="175">
        <f t="shared" si="71"/>
        <v>0</v>
      </c>
      <c r="AZ47" s="175">
        <f t="shared" si="71"/>
        <v>5</v>
      </c>
      <c r="BB47" s="175">
        <v>0</v>
      </c>
      <c r="BC47" s="175" t="s">
        <v>258</v>
      </c>
      <c r="BD47" s="175" t="s">
        <v>258</v>
      </c>
      <c r="BE47" s="175" t="s">
        <v>258</v>
      </c>
      <c r="BF47" s="175" t="s">
        <v>258</v>
      </c>
      <c r="BG47" s="175" t="s">
        <v>258</v>
      </c>
      <c r="BJ47" s="175">
        <v>0</v>
      </c>
      <c r="BK47" s="175">
        <v>0</v>
      </c>
      <c r="BL47" s="175">
        <v>0</v>
      </c>
      <c r="BM47" s="175">
        <v>0</v>
      </c>
    </row>
    <row r="48" spans="1:65">
      <c r="A48" s="231"/>
      <c r="B48" s="235"/>
      <c r="C48" s="241"/>
      <c r="D48" s="236"/>
      <c r="E48" s="242"/>
      <c r="F48" s="235"/>
      <c r="G48" s="241"/>
      <c r="H48" s="236"/>
      <c r="I48" s="242"/>
      <c r="J48" s="235"/>
      <c r="K48" s="241"/>
      <c r="L48" s="236"/>
      <c r="M48" s="242"/>
      <c r="N48" s="235"/>
      <c r="O48" s="241"/>
      <c r="P48" s="236"/>
      <c r="Q48" s="241"/>
      <c r="R48" s="235"/>
      <c r="S48" s="241"/>
      <c r="T48" s="236"/>
      <c r="U48" s="242"/>
      <c r="V48" s="235"/>
      <c r="W48" s="241"/>
      <c r="X48" s="236"/>
      <c r="Y48" s="241"/>
      <c r="Z48" s="232"/>
      <c r="AA48" s="233"/>
      <c r="AB48" s="233"/>
      <c r="AC48" s="234"/>
      <c r="AD48" s="237">
        <f t="shared" si="72"/>
        <v>0</v>
      </c>
      <c r="AE48" s="238">
        <f t="shared" si="73"/>
        <v>0</v>
      </c>
      <c r="AF48" s="239">
        <f t="shared" si="74"/>
        <v>0</v>
      </c>
      <c r="AG48" s="240">
        <f t="shared" si="75"/>
        <v>0</v>
      </c>
      <c r="AH48" s="198">
        <f t="shared" si="76"/>
        <v>5</v>
      </c>
      <c r="AI48" s="175">
        <f t="shared" si="77"/>
        <v>0</v>
      </c>
      <c r="AJ48" s="175">
        <f t="shared" si="78"/>
        <v>0</v>
      </c>
      <c r="AK48" s="199">
        <v>0</v>
      </c>
      <c r="AL48" s="199">
        <f t="shared" si="79"/>
        <v>0</v>
      </c>
      <c r="AM48" s="200"/>
      <c r="AN48" s="175">
        <f t="shared" si="80"/>
        <v>0</v>
      </c>
      <c r="AO48" s="175" t="str">
        <f t="shared" si="81"/>
        <v/>
      </c>
      <c r="AP48" s="175" t="str">
        <f t="shared" si="82"/>
        <v/>
      </c>
      <c r="AQ48" s="175" t="str">
        <f t="shared" si="83"/>
        <v/>
      </c>
      <c r="AR48" s="175" t="str">
        <f t="shared" si="84"/>
        <v/>
      </c>
      <c r="AS48" s="175" t="str">
        <f t="shared" si="85"/>
        <v/>
      </c>
      <c r="AT48" s="175" t="str">
        <f t="shared" si="86"/>
        <v/>
      </c>
      <c r="AU48" s="175" t="str">
        <f t="shared" si="87"/>
        <v/>
      </c>
      <c r="AV48" s="175">
        <f t="shared" si="71"/>
        <v>0</v>
      </c>
      <c r="AW48" s="175">
        <f t="shared" si="71"/>
        <v>0</v>
      </c>
      <c r="AX48" s="175">
        <f t="shared" si="71"/>
        <v>0</v>
      </c>
      <c r="AY48" s="175">
        <f t="shared" si="71"/>
        <v>0</v>
      </c>
      <c r="AZ48" s="175">
        <f t="shared" si="71"/>
        <v>5</v>
      </c>
      <c r="BB48" s="175">
        <v>0</v>
      </c>
      <c r="BC48" s="175" t="s">
        <v>258</v>
      </c>
      <c r="BD48" s="175" t="s">
        <v>258</v>
      </c>
      <c r="BE48" s="175" t="s">
        <v>258</v>
      </c>
      <c r="BF48" s="175" t="s">
        <v>258</v>
      </c>
      <c r="BG48" s="175" t="s">
        <v>258</v>
      </c>
      <c r="BJ48" s="175">
        <v>0</v>
      </c>
      <c r="BK48" s="175">
        <v>0</v>
      </c>
      <c r="BL48" s="175">
        <v>0</v>
      </c>
      <c r="BM48" s="175">
        <v>0</v>
      </c>
    </row>
    <row r="50" spans="1:65">
      <c r="A50" s="179" t="s">
        <v>285</v>
      </c>
      <c r="B50" s="216" t="str">
        <f>A51</f>
        <v>春光台</v>
      </c>
      <c r="C50" s="210"/>
      <c r="D50" s="210"/>
      <c r="E50" s="210"/>
      <c r="F50" s="210" t="str">
        <f>A52</f>
        <v>東　明</v>
      </c>
      <c r="G50" s="210"/>
      <c r="H50" s="210"/>
      <c r="I50" s="210"/>
      <c r="J50" s="210" t="str">
        <f>A53</f>
        <v>富良野西</v>
      </c>
      <c r="K50" s="210"/>
      <c r="L50" s="210"/>
      <c r="M50" s="210"/>
      <c r="N50" s="210" t="str">
        <f>A54</f>
        <v>士別南</v>
      </c>
      <c r="O50" s="210"/>
      <c r="P50" s="210"/>
      <c r="Q50" s="210"/>
      <c r="R50" s="210">
        <f>A55</f>
        <v>0</v>
      </c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1" t="s">
        <v>248</v>
      </c>
      <c r="AE50" s="211" t="s">
        <v>249</v>
      </c>
      <c r="AF50" s="212" t="s">
        <v>250</v>
      </c>
      <c r="AG50" s="211" t="s">
        <v>251</v>
      </c>
      <c r="AH50" s="213" t="s">
        <v>252</v>
      </c>
      <c r="AN50" s="175" t="str">
        <f>A50</f>
        <v>F</v>
      </c>
      <c r="AO50" s="175" t="str">
        <f>B50</f>
        <v>春光台</v>
      </c>
      <c r="AP50" s="175" t="str">
        <f>F50</f>
        <v>東　明</v>
      </c>
      <c r="AQ50" s="175" t="str">
        <f>J50</f>
        <v>富良野西</v>
      </c>
      <c r="AR50" s="175" t="str">
        <f>N50</f>
        <v>士別南</v>
      </c>
      <c r="AS50" s="175">
        <f>R50</f>
        <v>0</v>
      </c>
      <c r="AT50" s="175">
        <f>V50</f>
        <v>0</v>
      </c>
      <c r="AU50" s="175">
        <f>Z50</f>
        <v>0</v>
      </c>
      <c r="AV50" s="175" t="str">
        <f t="shared" ref="AV50:AZ57" si="88">AD50</f>
        <v>勝点</v>
      </c>
      <c r="AW50" s="175" t="str">
        <f t="shared" si="88"/>
        <v>得点</v>
      </c>
      <c r="AX50" s="175" t="str">
        <f t="shared" si="88"/>
        <v>失点</v>
      </c>
      <c r="AY50" s="175" t="str">
        <f t="shared" si="88"/>
        <v>得失差</v>
      </c>
      <c r="AZ50" s="175" t="str">
        <f t="shared" si="88"/>
        <v>順位</v>
      </c>
      <c r="BB50" s="217" t="s">
        <v>102</v>
      </c>
      <c r="BC50" s="218" t="s">
        <v>37</v>
      </c>
      <c r="BD50" s="218" t="s">
        <v>275</v>
      </c>
      <c r="BE50" s="218" t="s">
        <v>34</v>
      </c>
      <c r="BF50" s="219" t="s">
        <v>96</v>
      </c>
      <c r="BJ50" s="175" t="s">
        <v>324</v>
      </c>
      <c r="BK50" s="175" t="s">
        <v>325</v>
      </c>
      <c r="BL50" s="175" t="s">
        <v>326</v>
      </c>
      <c r="BM50" s="175" t="s">
        <v>327</v>
      </c>
    </row>
    <row r="51" spans="1:65">
      <c r="A51" s="188" t="s">
        <v>34</v>
      </c>
      <c r="B51" s="189"/>
      <c r="C51" s="190"/>
      <c r="D51" s="190"/>
      <c r="E51" s="191"/>
      <c r="F51" s="192" t="str">
        <f>IF(B52="","",IF(B52="●","○",IF(B52="○","●","△")))</f>
        <v>●</v>
      </c>
      <c r="G51" s="193">
        <f>E52</f>
        <v>4</v>
      </c>
      <c r="H51" s="193" t="s">
        <v>257</v>
      </c>
      <c r="I51" s="194">
        <f>C52</f>
        <v>5</v>
      </c>
      <c r="J51" s="192" t="str">
        <f>IF(B53="","",IF(B53="●","○",IF(B53="○","●","△")))</f>
        <v>●</v>
      </c>
      <c r="K51" s="193">
        <f>E53</f>
        <v>2</v>
      </c>
      <c r="L51" s="193" t="s">
        <v>257</v>
      </c>
      <c r="M51" s="194">
        <f>C53</f>
        <v>6</v>
      </c>
      <c r="N51" s="192" t="str">
        <f>IF(B54="","",IF(B54="●","○",IF(B54="○","●","△")))</f>
        <v>○</v>
      </c>
      <c r="O51" s="193">
        <f>E54</f>
        <v>7</v>
      </c>
      <c r="P51" s="193" t="s">
        <v>257</v>
      </c>
      <c r="Q51" s="194">
        <f>C54</f>
        <v>3</v>
      </c>
      <c r="R51" s="192" t="str">
        <f>IF(B55="","",IF(B55="●","○",IF(B55="○","●","△")))</f>
        <v/>
      </c>
      <c r="S51" s="193">
        <f>E55</f>
        <v>0</v>
      </c>
      <c r="T51" s="193" t="s">
        <v>257</v>
      </c>
      <c r="U51" s="194">
        <f>C55</f>
        <v>0</v>
      </c>
      <c r="V51" s="192"/>
      <c r="W51" s="193"/>
      <c r="X51" s="193"/>
      <c r="Y51" s="194"/>
      <c r="Z51" s="192"/>
      <c r="AA51" s="193"/>
      <c r="AB51" s="193"/>
      <c r="AC51" s="194"/>
      <c r="AD51" s="194">
        <f t="shared" ref="AD51:AD57" si="89">COUNTIF(B51:AC51,"○")*3+COUNTIF(B51:AC51,"△")</f>
        <v>3</v>
      </c>
      <c r="AE51" s="195">
        <f t="shared" ref="AE51:AE57" si="90">C51+G51+K51+O51+S51+W51+AA51</f>
        <v>13</v>
      </c>
      <c r="AF51" s="196">
        <f t="shared" ref="AF51:AF57" si="91">E51+I51+M51+Q51+U51+Y51+AC51</f>
        <v>14</v>
      </c>
      <c r="AG51" s="197">
        <f t="shared" ref="AG51:AG57" si="92">AE51-AF51</f>
        <v>-1</v>
      </c>
      <c r="AH51" s="198" t="e">
        <f t="shared" ref="AH51:AH57" si="93">RANK(AI51,$AI$42:$AI$48)</f>
        <v>#N/A</v>
      </c>
      <c r="AI51" s="175">
        <f t="shared" ref="AI51:AI57" si="94">AJ51+AK51*100+AL51</f>
        <v>2999</v>
      </c>
      <c r="AJ51" s="175">
        <f t="shared" ref="AJ51:AJ57" si="95">AD51*1000</f>
        <v>3000</v>
      </c>
      <c r="AK51" s="199"/>
      <c r="AL51" s="199">
        <f t="shared" ref="AL51:AL57" si="96">AG51</f>
        <v>-1</v>
      </c>
      <c r="AM51" s="200"/>
      <c r="AN51" s="175" t="str">
        <f t="shared" ref="AN51:AN57" si="97">A51</f>
        <v>春光台</v>
      </c>
      <c r="AO51" s="175" t="str">
        <f t="shared" ref="AO51:AO57" si="98">IF(B51="","",B51&amp;C51&amp;D51&amp;E51)</f>
        <v/>
      </c>
      <c r="AP51" s="175" t="str">
        <f t="shared" ref="AP51:AP57" si="99">IF(F51="","",F51&amp;G51&amp;H51&amp;I51)</f>
        <v>●4-5</v>
      </c>
      <c r="AQ51" s="175" t="str">
        <f t="shared" ref="AQ51:AQ57" si="100">IF(J51="","",J51&amp;K51&amp;L51&amp;M51)</f>
        <v>●2-6</v>
      </c>
      <c r="AR51" s="175" t="str">
        <f t="shared" ref="AR51:AR57" si="101">IF(N51="","",N51&amp;O51&amp;P51&amp;Q51)</f>
        <v>○7-3</v>
      </c>
      <c r="AS51" s="175" t="str">
        <f t="shared" ref="AS51:AS57" si="102">IF(R51="","",R51&amp;S51&amp;T51&amp;U51)</f>
        <v/>
      </c>
      <c r="AT51" s="175" t="str">
        <f t="shared" ref="AT51:AT57" si="103">IF(V51="","",V51&amp;W51&amp;X51&amp;Y51)</f>
        <v/>
      </c>
      <c r="AU51" s="175" t="str">
        <f t="shared" ref="AU51:AU57" si="104">IF(Z51="","",Z51&amp;AA51&amp;AB51&amp;AC51)</f>
        <v/>
      </c>
      <c r="AV51" s="175">
        <f t="shared" si="88"/>
        <v>3</v>
      </c>
      <c r="AW51" s="175">
        <f t="shared" si="88"/>
        <v>13</v>
      </c>
      <c r="AX51" s="175">
        <f t="shared" si="88"/>
        <v>14</v>
      </c>
      <c r="AY51" s="175">
        <f t="shared" si="88"/>
        <v>-1</v>
      </c>
      <c r="AZ51" s="175" t="e">
        <f t="shared" si="88"/>
        <v>#N/A</v>
      </c>
      <c r="BB51" s="220" t="s">
        <v>37</v>
      </c>
      <c r="BC51" s="221" t="s">
        <v>258</v>
      </c>
      <c r="BD51" s="221" t="s">
        <v>345</v>
      </c>
      <c r="BE51" s="221" t="s">
        <v>270</v>
      </c>
      <c r="BF51" s="222" t="s">
        <v>344</v>
      </c>
      <c r="BJ51" s="175">
        <v>9</v>
      </c>
      <c r="BK51" s="175">
        <v>14</v>
      </c>
      <c r="BL51" s="175">
        <v>4</v>
      </c>
      <c r="BM51" s="175">
        <v>10</v>
      </c>
    </row>
    <row r="52" spans="1:65">
      <c r="A52" s="188" t="s">
        <v>318</v>
      </c>
      <c r="B52" s="192" t="str">
        <f t="shared" ref="B52:B57" si="105">IF(C52="","",IF(C52-E52=0,"△",IF(C52-E52&gt;0,"○","●")))</f>
        <v>○</v>
      </c>
      <c r="C52" s="203">
        <v>5</v>
      </c>
      <c r="D52" s="193" t="s">
        <v>260</v>
      </c>
      <c r="E52" s="204">
        <v>4</v>
      </c>
      <c r="F52" s="189"/>
      <c r="G52" s="190"/>
      <c r="H52" s="190"/>
      <c r="I52" s="191"/>
      <c r="J52" s="192" t="str">
        <f>IF(F53="","",IF(F53="●","○",IF(F53="○","●","△")))</f>
        <v>●</v>
      </c>
      <c r="K52" s="193">
        <f>I53</f>
        <v>1</v>
      </c>
      <c r="L52" s="193" t="s">
        <v>257</v>
      </c>
      <c r="M52" s="194">
        <f>G53</f>
        <v>5</v>
      </c>
      <c r="N52" s="192" t="str">
        <f>IF(F54="","",IF(F54="●","○",IF(F54="○","●","△")))</f>
        <v>△</v>
      </c>
      <c r="O52" s="193">
        <f>I54</f>
        <v>4</v>
      </c>
      <c r="P52" s="193" t="s">
        <v>257</v>
      </c>
      <c r="Q52" s="194">
        <f>G54</f>
        <v>4</v>
      </c>
      <c r="R52" s="192" t="str">
        <f>IF(F55="","",IF(F55="●","○",IF(F55="○","●","△")))</f>
        <v/>
      </c>
      <c r="S52" s="193">
        <f>I55</f>
        <v>0</v>
      </c>
      <c r="T52" s="193" t="s">
        <v>257</v>
      </c>
      <c r="U52" s="194">
        <f>G55</f>
        <v>0</v>
      </c>
      <c r="V52" s="192"/>
      <c r="W52" s="193"/>
      <c r="X52" s="193"/>
      <c r="Y52" s="194"/>
      <c r="Z52" s="192"/>
      <c r="AA52" s="193"/>
      <c r="AB52" s="193"/>
      <c r="AC52" s="194"/>
      <c r="AD52" s="194">
        <f t="shared" si="89"/>
        <v>4</v>
      </c>
      <c r="AE52" s="195">
        <f t="shared" si="90"/>
        <v>10</v>
      </c>
      <c r="AF52" s="196">
        <f t="shared" si="91"/>
        <v>13</v>
      </c>
      <c r="AG52" s="197">
        <f t="shared" si="92"/>
        <v>-3</v>
      </c>
      <c r="AH52" s="198" t="e">
        <f t="shared" si="93"/>
        <v>#N/A</v>
      </c>
      <c r="AI52" s="175">
        <f t="shared" si="94"/>
        <v>3997</v>
      </c>
      <c r="AJ52" s="175">
        <f t="shared" si="95"/>
        <v>4000</v>
      </c>
      <c r="AK52" s="199">
        <v>0</v>
      </c>
      <c r="AL52" s="199">
        <f t="shared" si="96"/>
        <v>-3</v>
      </c>
      <c r="AM52" s="200"/>
      <c r="AN52" s="175" t="str">
        <f t="shared" si="97"/>
        <v>東　明</v>
      </c>
      <c r="AO52" s="175" t="str">
        <f t="shared" si="98"/>
        <v>○5-4</v>
      </c>
      <c r="AP52" s="175" t="str">
        <f t="shared" si="99"/>
        <v/>
      </c>
      <c r="AQ52" s="175" t="str">
        <f t="shared" si="100"/>
        <v>●1-5</v>
      </c>
      <c r="AR52" s="175" t="str">
        <f t="shared" si="101"/>
        <v>△4-4</v>
      </c>
      <c r="AS52" s="175" t="str">
        <f t="shared" si="102"/>
        <v/>
      </c>
      <c r="AT52" s="175" t="str">
        <f t="shared" si="103"/>
        <v/>
      </c>
      <c r="AU52" s="175" t="str">
        <f t="shared" si="104"/>
        <v/>
      </c>
      <c r="AV52" s="175">
        <f t="shared" si="88"/>
        <v>4</v>
      </c>
      <c r="AW52" s="175">
        <f t="shared" si="88"/>
        <v>10</v>
      </c>
      <c r="AX52" s="175">
        <f t="shared" si="88"/>
        <v>13</v>
      </c>
      <c r="AY52" s="175">
        <f t="shared" si="88"/>
        <v>-3</v>
      </c>
      <c r="AZ52" s="175" t="e">
        <f t="shared" si="88"/>
        <v>#N/A</v>
      </c>
      <c r="BB52" s="220" t="s">
        <v>275</v>
      </c>
      <c r="BC52" s="221" t="s">
        <v>341</v>
      </c>
      <c r="BD52" s="221" t="s">
        <v>258</v>
      </c>
      <c r="BE52" s="221" t="s">
        <v>333</v>
      </c>
      <c r="BF52" s="222" t="s">
        <v>348</v>
      </c>
      <c r="BJ52" s="175">
        <v>4</v>
      </c>
      <c r="BK52" s="175">
        <v>10</v>
      </c>
      <c r="BL52" s="175">
        <v>13</v>
      </c>
      <c r="BM52" s="175">
        <v>-3</v>
      </c>
    </row>
    <row r="53" spans="1:65">
      <c r="A53" s="188" t="s">
        <v>37</v>
      </c>
      <c r="B53" s="192" t="str">
        <f t="shared" si="105"/>
        <v>○</v>
      </c>
      <c r="C53" s="203">
        <v>6</v>
      </c>
      <c r="D53" s="193" t="s">
        <v>260</v>
      </c>
      <c r="E53" s="204">
        <v>2</v>
      </c>
      <c r="F53" s="192" t="str">
        <f>IF(G53="","",IF(G53-I53=0,"△",IF(G53-I53&gt;0,"○","●")))</f>
        <v>○</v>
      </c>
      <c r="G53" s="203">
        <v>5</v>
      </c>
      <c r="H53" s="193" t="s">
        <v>260</v>
      </c>
      <c r="I53" s="204">
        <v>1</v>
      </c>
      <c r="J53" s="189"/>
      <c r="K53" s="190"/>
      <c r="L53" s="190"/>
      <c r="M53" s="191"/>
      <c r="N53" s="192" t="str">
        <f>IF(J54="","",IF(J54="●","○",IF(J54="○","●","△")))</f>
        <v>○</v>
      </c>
      <c r="O53" s="193">
        <f>M54</f>
        <v>3</v>
      </c>
      <c r="P53" s="193" t="s">
        <v>257</v>
      </c>
      <c r="Q53" s="194">
        <f>K54</f>
        <v>1</v>
      </c>
      <c r="R53" s="192" t="str">
        <f>IF(J55="","",IF(J55="●","○",IF(J55="○","●","△")))</f>
        <v/>
      </c>
      <c r="S53" s="193">
        <f>M55</f>
        <v>0</v>
      </c>
      <c r="T53" s="193" t="s">
        <v>257</v>
      </c>
      <c r="U53" s="194">
        <f>K55</f>
        <v>0</v>
      </c>
      <c r="V53" s="192"/>
      <c r="W53" s="193"/>
      <c r="X53" s="193"/>
      <c r="Y53" s="194"/>
      <c r="Z53" s="192"/>
      <c r="AA53" s="193"/>
      <c r="AB53" s="193"/>
      <c r="AC53" s="194"/>
      <c r="AD53" s="194">
        <f t="shared" si="89"/>
        <v>9</v>
      </c>
      <c r="AE53" s="195">
        <f t="shared" si="90"/>
        <v>14</v>
      </c>
      <c r="AF53" s="196">
        <f t="shared" si="91"/>
        <v>4</v>
      </c>
      <c r="AG53" s="197">
        <f t="shared" si="92"/>
        <v>10</v>
      </c>
      <c r="AH53" s="198" t="e">
        <f t="shared" si="93"/>
        <v>#N/A</v>
      </c>
      <c r="AI53" s="175">
        <f t="shared" si="94"/>
        <v>9010</v>
      </c>
      <c r="AJ53" s="175">
        <f t="shared" si="95"/>
        <v>9000</v>
      </c>
      <c r="AK53" s="199"/>
      <c r="AL53" s="199">
        <f t="shared" si="96"/>
        <v>10</v>
      </c>
      <c r="AM53" s="200"/>
      <c r="AN53" s="175" t="str">
        <f t="shared" si="97"/>
        <v>富良野西</v>
      </c>
      <c r="AO53" s="175" t="str">
        <f t="shared" si="98"/>
        <v>○6-2</v>
      </c>
      <c r="AP53" s="175" t="str">
        <f t="shared" si="99"/>
        <v>○5-1</v>
      </c>
      <c r="AQ53" s="175" t="str">
        <f t="shared" si="100"/>
        <v/>
      </c>
      <c r="AR53" s="175" t="str">
        <f t="shared" si="101"/>
        <v>○3-1</v>
      </c>
      <c r="AS53" s="175" t="str">
        <f t="shared" si="102"/>
        <v/>
      </c>
      <c r="AT53" s="175" t="str">
        <f t="shared" si="103"/>
        <v/>
      </c>
      <c r="AU53" s="175" t="str">
        <f t="shared" si="104"/>
        <v/>
      </c>
      <c r="AV53" s="175">
        <f t="shared" si="88"/>
        <v>9</v>
      </c>
      <c r="AW53" s="175">
        <f t="shared" si="88"/>
        <v>14</v>
      </c>
      <c r="AX53" s="175">
        <f t="shared" si="88"/>
        <v>4</v>
      </c>
      <c r="AY53" s="175">
        <f t="shared" si="88"/>
        <v>10</v>
      </c>
      <c r="AZ53" s="175" t="e">
        <f t="shared" si="88"/>
        <v>#N/A</v>
      </c>
      <c r="BB53" s="220" t="s">
        <v>34</v>
      </c>
      <c r="BC53" s="221" t="s">
        <v>272</v>
      </c>
      <c r="BD53" s="221" t="s">
        <v>329</v>
      </c>
      <c r="BE53" s="221" t="s">
        <v>258</v>
      </c>
      <c r="BF53" s="222" t="s">
        <v>351</v>
      </c>
      <c r="BJ53" s="175">
        <v>3</v>
      </c>
      <c r="BK53" s="175">
        <v>13</v>
      </c>
      <c r="BL53" s="175">
        <v>14</v>
      </c>
      <c r="BM53" s="175">
        <v>-1</v>
      </c>
    </row>
    <row r="54" spans="1:65">
      <c r="A54" s="188" t="s">
        <v>96</v>
      </c>
      <c r="B54" s="192" t="str">
        <f t="shared" si="105"/>
        <v>●</v>
      </c>
      <c r="C54" s="203">
        <v>3</v>
      </c>
      <c r="D54" s="193" t="s">
        <v>260</v>
      </c>
      <c r="E54" s="204">
        <v>7</v>
      </c>
      <c r="F54" s="192" t="str">
        <f>IF(G54="","",IF(G54-I54=0,"△",IF(G54-I54&gt;0,"○","●")))</f>
        <v>△</v>
      </c>
      <c r="G54" s="203">
        <v>4</v>
      </c>
      <c r="H54" s="193" t="s">
        <v>260</v>
      </c>
      <c r="I54" s="204">
        <v>4</v>
      </c>
      <c r="J54" s="192" t="str">
        <f>IF(K54="","",IF(K54-M54=0,"△",IF(K54-M54&gt;0,"○","●")))</f>
        <v>●</v>
      </c>
      <c r="K54" s="203">
        <v>1</v>
      </c>
      <c r="L54" s="193" t="s">
        <v>260</v>
      </c>
      <c r="M54" s="204">
        <v>3</v>
      </c>
      <c r="N54" s="190"/>
      <c r="O54" s="190"/>
      <c r="P54" s="190"/>
      <c r="Q54" s="190"/>
      <c r="R54" s="192" t="str">
        <f>IF(N55="","",IF(N55="●","○",IF(N55="○","●","△")))</f>
        <v/>
      </c>
      <c r="S54" s="193">
        <f>Q55</f>
        <v>0</v>
      </c>
      <c r="T54" s="193" t="s">
        <v>257</v>
      </c>
      <c r="U54" s="194">
        <f>O55</f>
        <v>0</v>
      </c>
      <c r="V54" s="192"/>
      <c r="W54" s="193"/>
      <c r="X54" s="193"/>
      <c r="Y54" s="194"/>
      <c r="Z54" s="192"/>
      <c r="AA54" s="193"/>
      <c r="AB54" s="193"/>
      <c r="AC54" s="194"/>
      <c r="AD54" s="194">
        <f t="shared" si="89"/>
        <v>1</v>
      </c>
      <c r="AE54" s="195">
        <f t="shared" si="90"/>
        <v>8</v>
      </c>
      <c r="AF54" s="196">
        <f t="shared" si="91"/>
        <v>14</v>
      </c>
      <c r="AG54" s="197">
        <f t="shared" si="92"/>
        <v>-6</v>
      </c>
      <c r="AH54" s="198" t="e">
        <f t="shared" si="93"/>
        <v>#N/A</v>
      </c>
      <c r="AI54" s="175">
        <f t="shared" si="94"/>
        <v>994</v>
      </c>
      <c r="AJ54" s="175">
        <f t="shared" si="95"/>
        <v>1000</v>
      </c>
      <c r="AK54" s="199"/>
      <c r="AL54" s="199">
        <f t="shared" si="96"/>
        <v>-6</v>
      </c>
      <c r="AM54" s="200"/>
      <c r="AN54" s="175" t="str">
        <f t="shared" si="97"/>
        <v>士別南</v>
      </c>
      <c r="AO54" s="175" t="str">
        <f t="shared" si="98"/>
        <v>●3-7</v>
      </c>
      <c r="AP54" s="175" t="str">
        <f t="shared" si="99"/>
        <v>△4-4</v>
      </c>
      <c r="AQ54" s="175" t="str">
        <f t="shared" si="100"/>
        <v>●1-3</v>
      </c>
      <c r="AR54" s="175" t="str">
        <f t="shared" si="101"/>
        <v/>
      </c>
      <c r="AS54" s="175" t="str">
        <f t="shared" si="102"/>
        <v/>
      </c>
      <c r="AT54" s="175" t="str">
        <f t="shared" si="103"/>
        <v/>
      </c>
      <c r="AU54" s="175" t="str">
        <f t="shared" si="104"/>
        <v/>
      </c>
      <c r="AV54" s="175">
        <f t="shared" si="88"/>
        <v>1</v>
      </c>
      <c r="AW54" s="175">
        <f t="shared" si="88"/>
        <v>8</v>
      </c>
      <c r="AX54" s="175">
        <f t="shared" si="88"/>
        <v>14</v>
      </c>
      <c r="AY54" s="175">
        <f t="shared" si="88"/>
        <v>-6</v>
      </c>
      <c r="AZ54" s="175" t="e">
        <f t="shared" si="88"/>
        <v>#N/A</v>
      </c>
      <c r="BB54" s="220" t="s">
        <v>96</v>
      </c>
      <c r="BC54" s="221" t="s">
        <v>339</v>
      </c>
      <c r="BD54" s="221" t="s">
        <v>348</v>
      </c>
      <c r="BE54" s="221" t="s">
        <v>352</v>
      </c>
      <c r="BF54" s="222" t="s">
        <v>258</v>
      </c>
      <c r="BJ54" s="175">
        <v>1</v>
      </c>
      <c r="BK54" s="175">
        <v>8</v>
      </c>
      <c r="BL54" s="175">
        <v>14</v>
      </c>
      <c r="BM54" s="175">
        <v>-6</v>
      </c>
    </row>
    <row r="55" spans="1:65">
      <c r="A55" s="188"/>
      <c r="B55" s="192" t="str">
        <f t="shared" si="105"/>
        <v/>
      </c>
      <c r="C55" s="203"/>
      <c r="D55" s="193" t="s">
        <v>260</v>
      </c>
      <c r="E55" s="204"/>
      <c r="F55" s="192" t="str">
        <f>IF(G55="","",IF(G55-I55=0,"△",IF(G55-I55&gt;0,"○","●")))</f>
        <v/>
      </c>
      <c r="G55" s="203"/>
      <c r="H55" s="193" t="s">
        <v>260</v>
      </c>
      <c r="I55" s="204"/>
      <c r="J55" s="192" t="str">
        <f>IF(K55="","",IF(K55-M55=0,"△",IF(K55-M55&gt;0,"○","●")))</f>
        <v/>
      </c>
      <c r="K55" s="203"/>
      <c r="L55" s="193" t="s">
        <v>260</v>
      </c>
      <c r="M55" s="204"/>
      <c r="N55" s="192" t="str">
        <f>IF(O55="","",IF(O55-Q55=0,"△",IF(O55-Q55&gt;0,"○","●")))</f>
        <v/>
      </c>
      <c r="O55" s="203"/>
      <c r="P55" s="193" t="s">
        <v>260</v>
      </c>
      <c r="Q55" s="203"/>
      <c r="R55" s="189"/>
      <c r="S55" s="190"/>
      <c r="T55" s="190"/>
      <c r="U55" s="191"/>
      <c r="V55" s="192"/>
      <c r="W55" s="193"/>
      <c r="X55" s="193"/>
      <c r="Y55" s="194"/>
      <c r="Z55" s="192"/>
      <c r="AA55" s="193"/>
      <c r="AB55" s="193"/>
      <c r="AC55" s="194"/>
      <c r="AD55" s="194">
        <f t="shared" si="89"/>
        <v>0</v>
      </c>
      <c r="AE55" s="195">
        <f t="shared" si="90"/>
        <v>0</v>
      </c>
      <c r="AF55" s="196">
        <f t="shared" si="91"/>
        <v>0</v>
      </c>
      <c r="AG55" s="197">
        <f t="shared" si="92"/>
        <v>0</v>
      </c>
      <c r="AH55" s="198" t="e">
        <f t="shared" si="93"/>
        <v>#N/A</v>
      </c>
      <c r="AI55" s="175">
        <f t="shared" si="94"/>
        <v>300</v>
      </c>
      <c r="AJ55" s="175">
        <f t="shared" si="95"/>
        <v>0</v>
      </c>
      <c r="AK55" s="199">
        <v>3</v>
      </c>
      <c r="AL55" s="199">
        <f t="shared" si="96"/>
        <v>0</v>
      </c>
      <c r="AM55" s="200"/>
      <c r="AN55" s="175">
        <f t="shared" si="97"/>
        <v>0</v>
      </c>
      <c r="AO55" s="175" t="str">
        <f t="shared" si="98"/>
        <v/>
      </c>
      <c r="AP55" s="175" t="str">
        <f t="shared" si="99"/>
        <v/>
      </c>
      <c r="AQ55" s="175" t="str">
        <f t="shared" si="100"/>
        <v/>
      </c>
      <c r="AR55" s="175" t="str">
        <f t="shared" si="101"/>
        <v/>
      </c>
      <c r="AS55" s="175" t="str">
        <f t="shared" si="102"/>
        <v/>
      </c>
      <c r="AT55" s="175" t="str">
        <f t="shared" si="103"/>
        <v/>
      </c>
      <c r="AU55" s="175" t="str">
        <f t="shared" si="104"/>
        <v/>
      </c>
      <c r="AV55" s="175">
        <f t="shared" si="88"/>
        <v>0</v>
      </c>
      <c r="AW55" s="175">
        <f t="shared" si="88"/>
        <v>0</v>
      </c>
      <c r="AX55" s="175">
        <f t="shared" si="88"/>
        <v>0</v>
      </c>
      <c r="AY55" s="175">
        <f t="shared" si="88"/>
        <v>0</v>
      </c>
      <c r="AZ55" s="175" t="e">
        <f t="shared" si="88"/>
        <v>#N/A</v>
      </c>
      <c r="BB55" s="220">
        <v>0</v>
      </c>
      <c r="BC55" s="221" t="s">
        <v>258</v>
      </c>
      <c r="BD55" s="221" t="s">
        <v>258</v>
      </c>
      <c r="BE55" s="221" t="s">
        <v>258</v>
      </c>
      <c r="BF55" s="222" t="s">
        <v>258</v>
      </c>
      <c r="BJ55" s="175">
        <v>0</v>
      </c>
      <c r="BK55" s="175">
        <v>0</v>
      </c>
      <c r="BL55" s="175">
        <v>0</v>
      </c>
      <c r="BM55" s="175">
        <v>0</v>
      </c>
    </row>
    <row r="56" spans="1:65">
      <c r="A56" s="188"/>
      <c r="B56" s="192" t="str">
        <f t="shared" si="105"/>
        <v/>
      </c>
      <c r="C56" s="203"/>
      <c r="D56" s="193" t="s">
        <v>260</v>
      </c>
      <c r="E56" s="204"/>
      <c r="F56" s="192" t="str">
        <f>IF(G56="","",IF(G56-I56=0,"△",IF(G56-I56&gt;0,"○","●")))</f>
        <v/>
      </c>
      <c r="G56" s="203"/>
      <c r="H56" s="193" t="s">
        <v>260</v>
      </c>
      <c r="I56" s="204"/>
      <c r="J56" s="192" t="str">
        <f>IF(K56="","",IF(K56-M56=0,"△",IF(K56-M56&gt;0,"○","●")))</f>
        <v/>
      </c>
      <c r="K56" s="203"/>
      <c r="L56" s="193" t="s">
        <v>260</v>
      </c>
      <c r="M56" s="204"/>
      <c r="N56" s="192" t="str">
        <f>IF(O56="","",IF(O56-Q56=0,"△",IF(O56-Q56&gt;0,"○","●")))</f>
        <v/>
      </c>
      <c r="O56" s="203"/>
      <c r="P56" s="193" t="s">
        <v>260</v>
      </c>
      <c r="Q56" s="203"/>
      <c r="R56" s="192"/>
      <c r="S56" s="203"/>
      <c r="T56" s="193"/>
      <c r="U56" s="204"/>
      <c r="V56" s="190"/>
      <c r="W56" s="190"/>
      <c r="X56" s="190"/>
      <c r="Y56" s="191"/>
      <c r="Z56" s="192"/>
      <c r="AA56" s="193"/>
      <c r="AB56" s="193"/>
      <c r="AC56" s="194"/>
      <c r="AD56" s="194">
        <f t="shared" si="89"/>
        <v>0</v>
      </c>
      <c r="AE56" s="195">
        <f t="shared" si="90"/>
        <v>0</v>
      </c>
      <c r="AF56" s="196">
        <f t="shared" si="91"/>
        <v>0</v>
      </c>
      <c r="AG56" s="197">
        <f t="shared" si="92"/>
        <v>0</v>
      </c>
      <c r="AH56" s="198">
        <f t="shared" si="93"/>
        <v>5</v>
      </c>
      <c r="AI56" s="175">
        <f t="shared" si="94"/>
        <v>0</v>
      </c>
      <c r="AJ56" s="175">
        <f t="shared" si="95"/>
        <v>0</v>
      </c>
      <c r="AK56" s="199">
        <v>0</v>
      </c>
      <c r="AL56" s="199">
        <f t="shared" si="96"/>
        <v>0</v>
      </c>
      <c r="AM56" s="200"/>
      <c r="AN56" s="175">
        <f t="shared" si="97"/>
        <v>0</v>
      </c>
      <c r="AO56" s="175" t="str">
        <f t="shared" si="98"/>
        <v/>
      </c>
      <c r="AP56" s="175" t="str">
        <f t="shared" si="99"/>
        <v/>
      </c>
      <c r="AQ56" s="175" t="str">
        <f t="shared" si="100"/>
        <v/>
      </c>
      <c r="AR56" s="175" t="str">
        <f t="shared" si="101"/>
        <v/>
      </c>
      <c r="AS56" s="175" t="str">
        <f t="shared" si="102"/>
        <v/>
      </c>
      <c r="AT56" s="175" t="str">
        <f t="shared" si="103"/>
        <v/>
      </c>
      <c r="AU56" s="175" t="str">
        <f t="shared" si="104"/>
        <v/>
      </c>
      <c r="AV56" s="175">
        <f t="shared" si="88"/>
        <v>0</v>
      </c>
      <c r="AW56" s="175">
        <f t="shared" si="88"/>
        <v>0</v>
      </c>
      <c r="AX56" s="175">
        <f t="shared" si="88"/>
        <v>0</v>
      </c>
      <c r="AY56" s="175">
        <f t="shared" si="88"/>
        <v>0</v>
      </c>
      <c r="AZ56" s="175">
        <f t="shared" si="88"/>
        <v>5</v>
      </c>
      <c r="BB56" s="220">
        <v>0</v>
      </c>
      <c r="BC56" s="221" t="s">
        <v>258</v>
      </c>
      <c r="BD56" s="221" t="s">
        <v>258</v>
      </c>
      <c r="BE56" s="221" t="s">
        <v>258</v>
      </c>
      <c r="BF56" s="222" t="s">
        <v>258</v>
      </c>
      <c r="BJ56" s="175">
        <v>0</v>
      </c>
      <c r="BK56" s="175">
        <v>0</v>
      </c>
      <c r="BL56" s="175">
        <v>0</v>
      </c>
      <c r="BM56" s="175">
        <v>0</v>
      </c>
    </row>
    <row r="57" spans="1:65">
      <c r="A57" s="188"/>
      <c r="B57" s="192" t="str">
        <f t="shared" si="105"/>
        <v/>
      </c>
      <c r="C57" s="203"/>
      <c r="D57" s="193" t="s">
        <v>260</v>
      </c>
      <c r="E57" s="204"/>
      <c r="F57" s="192" t="str">
        <f>IF(G57="","",IF(G57-I57=0,"△",IF(G57-I57&gt;0,"○","●")))</f>
        <v/>
      </c>
      <c r="G57" s="203"/>
      <c r="H57" s="193" t="s">
        <v>260</v>
      </c>
      <c r="I57" s="204"/>
      <c r="J57" s="192" t="str">
        <f>IF(K57="","",IF(K57-M57=0,"△",IF(K57-M57&gt;0,"○","●")))</f>
        <v/>
      </c>
      <c r="K57" s="203"/>
      <c r="L57" s="193" t="s">
        <v>260</v>
      </c>
      <c r="M57" s="204"/>
      <c r="N57" s="192" t="str">
        <f>IF(O57="","",IF(O57-Q57=0,"△",IF(O57-Q57&gt;0,"○","●")))</f>
        <v/>
      </c>
      <c r="O57" s="203"/>
      <c r="P57" s="193" t="s">
        <v>260</v>
      </c>
      <c r="Q57" s="203"/>
      <c r="R57" s="192"/>
      <c r="S57" s="203"/>
      <c r="T57" s="193"/>
      <c r="U57" s="204"/>
      <c r="V57" s="192"/>
      <c r="W57" s="203"/>
      <c r="X57" s="193"/>
      <c r="Y57" s="203"/>
      <c r="Z57" s="189"/>
      <c r="AA57" s="190"/>
      <c r="AB57" s="190"/>
      <c r="AC57" s="191"/>
      <c r="AD57" s="194">
        <f t="shared" si="89"/>
        <v>0</v>
      </c>
      <c r="AE57" s="195">
        <f t="shared" si="90"/>
        <v>0</v>
      </c>
      <c r="AF57" s="196">
        <f t="shared" si="91"/>
        <v>0</v>
      </c>
      <c r="AG57" s="197">
        <f t="shared" si="92"/>
        <v>0</v>
      </c>
      <c r="AH57" s="198">
        <f t="shared" si="93"/>
        <v>5</v>
      </c>
      <c r="AI57" s="175">
        <f t="shared" si="94"/>
        <v>0</v>
      </c>
      <c r="AJ57" s="175">
        <f t="shared" si="95"/>
        <v>0</v>
      </c>
      <c r="AK57" s="199">
        <v>0</v>
      </c>
      <c r="AL57" s="199">
        <f t="shared" si="96"/>
        <v>0</v>
      </c>
      <c r="AM57" s="200"/>
      <c r="AN57" s="175">
        <f t="shared" si="97"/>
        <v>0</v>
      </c>
      <c r="AO57" s="175" t="str">
        <f t="shared" si="98"/>
        <v/>
      </c>
      <c r="AP57" s="175" t="str">
        <f t="shared" si="99"/>
        <v/>
      </c>
      <c r="AQ57" s="175" t="str">
        <f t="shared" si="100"/>
        <v/>
      </c>
      <c r="AR57" s="175" t="str">
        <f t="shared" si="101"/>
        <v/>
      </c>
      <c r="AS57" s="175" t="str">
        <f t="shared" si="102"/>
        <v/>
      </c>
      <c r="AT57" s="175" t="str">
        <f t="shared" si="103"/>
        <v/>
      </c>
      <c r="AU57" s="175" t="str">
        <f t="shared" si="104"/>
        <v/>
      </c>
      <c r="AV57" s="175">
        <f t="shared" si="88"/>
        <v>0</v>
      </c>
      <c r="AW57" s="175">
        <f t="shared" si="88"/>
        <v>0</v>
      </c>
      <c r="AX57" s="175">
        <f t="shared" si="88"/>
        <v>0</v>
      </c>
      <c r="AY57" s="175">
        <f t="shared" si="88"/>
        <v>0</v>
      </c>
      <c r="AZ57" s="175">
        <f t="shared" si="88"/>
        <v>5</v>
      </c>
      <c r="BB57" s="223">
        <v>0</v>
      </c>
      <c r="BC57" s="224" t="s">
        <v>258</v>
      </c>
      <c r="BD57" s="224" t="s">
        <v>258</v>
      </c>
      <c r="BE57" s="224" t="s">
        <v>258</v>
      </c>
      <c r="BF57" s="225" t="s">
        <v>258</v>
      </c>
      <c r="BJ57" s="175">
        <v>0</v>
      </c>
      <c r="BK57" s="175">
        <v>0</v>
      </c>
      <c r="BL57" s="175">
        <v>0</v>
      </c>
      <c r="BM57" s="175">
        <v>0</v>
      </c>
    </row>
    <row r="58" spans="1:65" s="178" customFormat="1">
      <c r="A58" s="205"/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6"/>
      <c r="AG58" s="205"/>
      <c r="AH58" s="207"/>
      <c r="AI58" s="175"/>
      <c r="AM58" s="208"/>
      <c r="BB58" s="209"/>
    </row>
    <row r="59" spans="1:65">
      <c r="A59" s="179" t="s">
        <v>286</v>
      </c>
      <c r="B59" s="210" t="str">
        <f>A60</f>
        <v>東神楽</v>
      </c>
      <c r="C59" s="210"/>
      <c r="D59" s="210"/>
      <c r="E59" s="210"/>
      <c r="F59" s="210" t="str">
        <f>A61</f>
        <v>当麻ＦＣ</v>
      </c>
      <c r="G59" s="210"/>
      <c r="H59" s="210"/>
      <c r="I59" s="210"/>
      <c r="J59" s="210" t="str">
        <f>A62</f>
        <v>中富良野</v>
      </c>
      <c r="K59" s="210"/>
      <c r="L59" s="210"/>
      <c r="M59" s="210"/>
      <c r="N59" s="210" t="str">
        <f>A63</f>
        <v>永山南</v>
      </c>
      <c r="O59" s="210"/>
      <c r="P59" s="210"/>
      <c r="Q59" s="210"/>
      <c r="R59" s="210">
        <f>A64</f>
        <v>0</v>
      </c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1" t="s">
        <v>248</v>
      </c>
      <c r="AE59" s="211" t="s">
        <v>249</v>
      </c>
      <c r="AF59" s="212" t="s">
        <v>250</v>
      </c>
      <c r="AG59" s="211" t="s">
        <v>251</v>
      </c>
      <c r="AH59" s="213" t="s">
        <v>252</v>
      </c>
      <c r="AN59" s="175" t="str">
        <f>A59</f>
        <v>G</v>
      </c>
      <c r="AO59" s="175" t="str">
        <f>B59</f>
        <v>東神楽</v>
      </c>
      <c r="AP59" s="175" t="str">
        <f>F59</f>
        <v>当麻ＦＣ</v>
      </c>
      <c r="AQ59" s="175" t="str">
        <f>J59</f>
        <v>中富良野</v>
      </c>
      <c r="AR59" s="175" t="str">
        <f>N59</f>
        <v>永山南</v>
      </c>
      <c r="AS59" s="175">
        <f>R59</f>
        <v>0</v>
      </c>
      <c r="AT59" s="175">
        <f>V59</f>
        <v>0</v>
      </c>
      <c r="AU59" s="175">
        <f>Z59</f>
        <v>0</v>
      </c>
      <c r="AV59" s="175" t="str">
        <f t="shared" ref="AV59:AZ66" si="106">AD59</f>
        <v>勝点</v>
      </c>
      <c r="AW59" s="175" t="str">
        <f t="shared" si="106"/>
        <v>得点</v>
      </c>
      <c r="AX59" s="175" t="str">
        <f t="shared" si="106"/>
        <v>失点</v>
      </c>
      <c r="AY59" s="175" t="str">
        <f t="shared" si="106"/>
        <v>得失差</v>
      </c>
      <c r="AZ59" s="175" t="str">
        <f t="shared" si="106"/>
        <v>順位</v>
      </c>
      <c r="BB59" s="217" t="s">
        <v>103</v>
      </c>
      <c r="BC59" s="219" t="s">
        <v>20</v>
      </c>
      <c r="BD59" s="218" t="s">
        <v>22</v>
      </c>
      <c r="BE59" s="218" t="s">
        <v>14</v>
      </c>
      <c r="BF59" s="218" t="s">
        <v>10</v>
      </c>
      <c r="BJ59" s="175" t="s">
        <v>324</v>
      </c>
      <c r="BK59" s="175" t="s">
        <v>325</v>
      </c>
      <c r="BL59" s="175" t="s">
        <v>326</v>
      </c>
      <c r="BM59" s="175" t="s">
        <v>327</v>
      </c>
    </row>
    <row r="60" spans="1:65">
      <c r="A60" s="188" t="s">
        <v>14</v>
      </c>
      <c r="B60" s="189"/>
      <c r="C60" s="190"/>
      <c r="D60" s="190"/>
      <c r="E60" s="191"/>
      <c r="F60" s="192" t="str">
        <f>IF(B61="","",IF(B61="●","○",IF(B61="○","●","△")))</f>
        <v>○</v>
      </c>
      <c r="G60" s="193">
        <f>E61</f>
        <v>5</v>
      </c>
      <c r="H60" s="193" t="s">
        <v>257</v>
      </c>
      <c r="I60" s="194">
        <f>C61</f>
        <v>0</v>
      </c>
      <c r="J60" s="192" t="str">
        <f>IF(B62="","",IF(B62="●","○",IF(B62="○","●","△")))</f>
        <v>●</v>
      </c>
      <c r="K60" s="193">
        <f>E62</f>
        <v>2</v>
      </c>
      <c r="L60" s="193" t="s">
        <v>257</v>
      </c>
      <c r="M60" s="194">
        <f>C62</f>
        <v>4</v>
      </c>
      <c r="N60" s="192" t="str">
        <f>IF(B63="","",IF(B63="●","○",IF(B63="○","●","△")))</f>
        <v>●</v>
      </c>
      <c r="O60" s="193">
        <f>E63</f>
        <v>0</v>
      </c>
      <c r="P60" s="193" t="s">
        <v>257</v>
      </c>
      <c r="Q60" s="194">
        <f>C63</f>
        <v>6</v>
      </c>
      <c r="R60" s="192" t="str">
        <f>IF(B64="","",IF(B64="●","○",IF(B64="○","●","△")))</f>
        <v/>
      </c>
      <c r="S60" s="193">
        <f>E64</f>
        <v>0</v>
      </c>
      <c r="T60" s="193" t="s">
        <v>257</v>
      </c>
      <c r="U60" s="194">
        <f>C64</f>
        <v>0</v>
      </c>
      <c r="V60" s="192"/>
      <c r="W60" s="193"/>
      <c r="X60" s="193"/>
      <c r="Y60" s="194"/>
      <c r="Z60" s="192"/>
      <c r="AA60" s="193"/>
      <c r="AB60" s="193"/>
      <c r="AC60" s="194"/>
      <c r="AD60" s="194">
        <f t="shared" ref="AD60:AD66" si="107">COUNTIF(B60:AC60,"○")*3+COUNTIF(B60:AC60,"△")</f>
        <v>3</v>
      </c>
      <c r="AE60" s="195">
        <f t="shared" ref="AE60:AE66" si="108">C60+G60+K60+O60+S60+W60+AA60</f>
        <v>7</v>
      </c>
      <c r="AF60" s="196">
        <f t="shared" ref="AF60:AF66" si="109">E60+I60+M60+Q60+U60+Y60+AC60</f>
        <v>10</v>
      </c>
      <c r="AG60" s="197">
        <f t="shared" ref="AG60:AG66" si="110">AE60-AF60</f>
        <v>-3</v>
      </c>
      <c r="AH60" s="198" t="e">
        <f t="shared" ref="AH60:AH66" si="111">RANK(AI60,$AI$33:$AI$39)</f>
        <v>#N/A</v>
      </c>
      <c r="AI60" s="175">
        <f t="shared" ref="AI60:AI66" si="112">AJ60+AK60*100+AL60</f>
        <v>2997</v>
      </c>
      <c r="AJ60" s="175">
        <f t="shared" ref="AJ60:AJ66" si="113">AD60*1000</f>
        <v>3000</v>
      </c>
      <c r="AK60" s="199">
        <v>0</v>
      </c>
      <c r="AL60" s="199">
        <f t="shared" ref="AL60:AL66" si="114">AG60</f>
        <v>-3</v>
      </c>
      <c r="AM60" s="200"/>
      <c r="AN60" s="175" t="str">
        <f t="shared" ref="AN60:AN66" si="115">A60</f>
        <v>東神楽</v>
      </c>
      <c r="AO60" s="175" t="str">
        <f t="shared" ref="AO60:AO66" si="116">IF(B60="","",B60&amp;C60&amp;D60&amp;E60)</f>
        <v/>
      </c>
      <c r="AP60" s="175" t="str">
        <f t="shared" ref="AP60:AP66" si="117">IF(F60="","",F60&amp;G60&amp;H60&amp;I60)</f>
        <v>○5-0</v>
      </c>
      <c r="AQ60" s="175" t="str">
        <f t="shared" ref="AQ60:AQ66" si="118">IF(J60="","",J60&amp;K60&amp;L60&amp;M60)</f>
        <v>●2-4</v>
      </c>
      <c r="AR60" s="175" t="str">
        <f t="shared" ref="AR60:AR66" si="119">IF(N60="","",N60&amp;O60&amp;P60&amp;Q60)</f>
        <v>●0-6</v>
      </c>
      <c r="AS60" s="175" t="str">
        <f t="shared" ref="AS60:AS66" si="120">IF(R60="","",R60&amp;S60&amp;T60&amp;U60)</f>
        <v/>
      </c>
      <c r="AT60" s="175" t="str">
        <f t="shared" ref="AT60:AT66" si="121">IF(V60="","",V60&amp;W60&amp;X60&amp;Y60)</f>
        <v/>
      </c>
      <c r="AU60" s="175" t="str">
        <f t="shared" ref="AU60:AU66" si="122">IF(Z60="","",Z60&amp;AA60&amp;AB60&amp;AC60)</f>
        <v/>
      </c>
      <c r="AV60" s="175">
        <f t="shared" si="106"/>
        <v>3</v>
      </c>
      <c r="AW60" s="175">
        <f t="shared" si="106"/>
        <v>7</v>
      </c>
      <c r="AX60" s="175">
        <f t="shared" si="106"/>
        <v>10</v>
      </c>
      <c r="AY60" s="175">
        <f t="shared" si="106"/>
        <v>-3</v>
      </c>
      <c r="AZ60" s="175" t="e">
        <f t="shared" si="106"/>
        <v>#N/A</v>
      </c>
      <c r="BB60" s="220" t="s">
        <v>20</v>
      </c>
      <c r="BC60" s="222" t="s">
        <v>258</v>
      </c>
      <c r="BD60" s="221" t="s">
        <v>337</v>
      </c>
      <c r="BE60" s="221" t="s">
        <v>354</v>
      </c>
      <c r="BF60" s="221" t="s">
        <v>268</v>
      </c>
      <c r="BJ60" s="175">
        <v>9</v>
      </c>
      <c r="BK60" s="175">
        <v>15</v>
      </c>
      <c r="BL60" s="175">
        <v>1</v>
      </c>
      <c r="BM60" s="175">
        <v>14</v>
      </c>
    </row>
    <row r="61" spans="1:65">
      <c r="A61" s="188" t="s">
        <v>10</v>
      </c>
      <c r="B61" s="192" t="str">
        <f>IF(C61="","",IF(C61-E61=0,"△",IF(C61-E61&gt;0,"○","●")))</f>
        <v>●</v>
      </c>
      <c r="C61" s="203">
        <v>0</v>
      </c>
      <c r="D61" s="193" t="s">
        <v>260</v>
      </c>
      <c r="E61" s="204">
        <v>5</v>
      </c>
      <c r="F61" s="189"/>
      <c r="G61" s="190"/>
      <c r="H61" s="190"/>
      <c r="I61" s="191"/>
      <c r="J61" s="192" t="str">
        <f>IF(F62="","",IF(F62="●","○",IF(F62="○","●","△")))</f>
        <v>●</v>
      </c>
      <c r="K61" s="193">
        <f>I62</f>
        <v>0</v>
      </c>
      <c r="L61" s="193" t="s">
        <v>257</v>
      </c>
      <c r="M61" s="194">
        <f>G62</f>
        <v>5</v>
      </c>
      <c r="N61" s="192" t="str">
        <f>IF(F63="","",IF(F63="●","○",IF(F63="○","●","△")))</f>
        <v>●</v>
      </c>
      <c r="O61" s="193">
        <f>I63</f>
        <v>0</v>
      </c>
      <c r="P61" s="193" t="s">
        <v>257</v>
      </c>
      <c r="Q61" s="194">
        <f>G63</f>
        <v>5</v>
      </c>
      <c r="R61" s="192" t="str">
        <f>IF(F64="","",IF(F64="●","○",IF(F64="○","●","△")))</f>
        <v/>
      </c>
      <c r="S61" s="193">
        <f>I64</f>
        <v>0</v>
      </c>
      <c r="T61" s="193" t="s">
        <v>257</v>
      </c>
      <c r="U61" s="194">
        <f>G64</f>
        <v>0</v>
      </c>
      <c r="V61" s="192"/>
      <c r="W61" s="193"/>
      <c r="X61" s="193"/>
      <c r="Y61" s="194"/>
      <c r="Z61" s="192"/>
      <c r="AA61" s="193"/>
      <c r="AB61" s="193"/>
      <c r="AC61" s="194"/>
      <c r="AD61" s="194">
        <f t="shared" si="107"/>
        <v>0</v>
      </c>
      <c r="AE61" s="195">
        <f t="shared" si="108"/>
        <v>0</v>
      </c>
      <c r="AF61" s="196">
        <f t="shared" si="109"/>
        <v>15</v>
      </c>
      <c r="AG61" s="197">
        <f t="shared" si="110"/>
        <v>-15</v>
      </c>
      <c r="AH61" s="198" t="e">
        <f t="shared" si="111"/>
        <v>#N/A</v>
      </c>
      <c r="AI61" s="175">
        <f t="shared" si="112"/>
        <v>-15</v>
      </c>
      <c r="AJ61" s="175">
        <f t="shared" si="113"/>
        <v>0</v>
      </c>
      <c r="AK61" s="199"/>
      <c r="AL61" s="199">
        <f t="shared" si="114"/>
        <v>-15</v>
      </c>
      <c r="AM61" s="200"/>
      <c r="AN61" s="175" t="str">
        <f t="shared" si="115"/>
        <v>当麻ＦＣ</v>
      </c>
      <c r="AO61" s="175" t="str">
        <f t="shared" si="116"/>
        <v>●0-5</v>
      </c>
      <c r="AP61" s="175" t="str">
        <f t="shared" si="117"/>
        <v/>
      </c>
      <c r="AQ61" s="175" t="str">
        <f t="shared" si="118"/>
        <v>●0-5</v>
      </c>
      <c r="AR61" s="175" t="str">
        <f t="shared" si="119"/>
        <v>●0-5</v>
      </c>
      <c r="AS61" s="175" t="str">
        <f t="shared" si="120"/>
        <v/>
      </c>
      <c r="AT61" s="175" t="str">
        <f t="shared" si="121"/>
        <v/>
      </c>
      <c r="AU61" s="175" t="str">
        <f t="shared" si="122"/>
        <v/>
      </c>
      <c r="AV61" s="175">
        <f t="shared" si="106"/>
        <v>0</v>
      </c>
      <c r="AW61" s="175">
        <f t="shared" si="106"/>
        <v>0</v>
      </c>
      <c r="AX61" s="175">
        <f t="shared" si="106"/>
        <v>15</v>
      </c>
      <c r="AY61" s="175">
        <f t="shared" si="106"/>
        <v>-15</v>
      </c>
      <c r="AZ61" s="175" t="e">
        <f t="shared" si="106"/>
        <v>#N/A</v>
      </c>
      <c r="BB61" s="220" t="s">
        <v>22</v>
      </c>
      <c r="BC61" s="222" t="s">
        <v>340</v>
      </c>
      <c r="BD61" s="221" t="s">
        <v>258</v>
      </c>
      <c r="BE61" s="221" t="s">
        <v>336</v>
      </c>
      <c r="BF61" s="221" t="s">
        <v>268</v>
      </c>
      <c r="BJ61" s="175">
        <v>6</v>
      </c>
      <c r="BK61" s="175">
        <v>10</v>
      </c>
      <c r="BL61" s="175">
        <v>6</v>
      </c>
      <c r="BM61" s="175">
        <v>4</v>
      </c>
    </row>
    <row r="62" spans="1:65">
      <c r="A62" s="188" t="s">
        <v>22</v>
      </c>
      <c r="B62" s="192" t="str">
        <f>IF(C62="","",IF(C62-E62=0,"△",IF(C62-E62&gt;0,"○","●")))</f>
        <v>○</v>
      </c>
      <c r="C62" s="203">
        <v>4</v>
      </c>
      <c r="D62" s="193" t="s">
        <v>260</v>
      </c>
      <c r="E62" s="204">
        <v>2</v>
      </c>
      <c r="F62" s="192" t="str">
        <f>IF(G62="","",IF(G62-I62=0,"△",IF(G62-I62&gt;0,"○","●")))</f>
        <v>○</v>
      </c>
      <c r="G62" s="203">
        <v>5</v>
      </c>
      <c r="H62" s="193" t="s">
        <v>260</v>
      </c>
      <c r="I62" s="204">
        <v>0</v>
      </c>
      <c r="J62" s="189"/>
      <c r="K62" s="190"/>
      <c r="L62" s="190"/>
      <c r="M62" s="191"/>
      <c r="N62" s="192" t="str">
        <f>IF(J63="","",IF(J63="●","○",IF(J63="○","●","△")))</f>
        <v>●</v>
      </c>
      <c r="O62" s="193">
        <f>M63</f>
        <v>1</v>
      </c>
      <c r="P62" s="193" t="s">
        <v>257</v>
      </c>
      <c r="Q62" s="194">
        <f>K63</f>
        <v>4</v>
      </c>
      <c r="R62" s="192" t="str">
        <f>IF(J64="","",IF(J64="●","○",IF(J64="○","●","△")))</f>
        <v/>
      </c>
      <c r="S62" s="193">
        <f>M64</f>
        <v>0</v>
      </c>
      <c r="T62" s="193" t="s">
        <v>257</v>
      </c>
      <c r="U62" s="194">
        <f>K64</f>
        <v>0</v>
      </c>
      <c r="V62" s="192"/>
      <c r="W62" s="193"/>
      <c r="X62" s="193"/>
      <c r="Y62" s="194"/>
      <c r="Z62" s="192"/>
      <c r="AA62" s="193"/>
      <c r="AB62" s="193"/>
      <c r="AC62" s="194"/>
      <c r="AD62" s="194">
        <f t="shared" si="107"/>
        <v>6</v>
      </c>
      <c r="AE62" s="195">
        <f t="shared" si="108"/>
        <v>10</v>
      </c>
      <c r="AF62" s="196">
        <f t="shared" si="109"/>
        <v>6</v>
      </c>
      <c r="AG62" s="197">
        <f t="shared" si="110"/>
        <v>4</v>
      </c>
      <c r="AH62" s="198" t="e">
        <f t="shared" si="111"/>
        <v>#N/A</v>
      </c>
      <c r="AI62" s="175">
        <f t="shared" si="112"/>
        <v>6004</v>
      </c>
      <c r="AJ62" s="175">
        <f t="shared" si="113"/>
        <v>6000</v>
      </c>
      <c r="AK62" s="199">
        <v>0</v>
      </c>
      <c r="AL62" s="199">
        <f t="shared" si="114"/>
        <v>4</v>
      </c>
      <c r="AM62" s="200"/>
      <c r="AN62" s="175" t="str">
        <f t="shared" si="115"/>
        <v>中富良野</v>
      </c>
      <c r="AO62" s="175" t="str">
        <f t="shared" si="116"/>
        <v>○4-2</v>
      </c>
      <c r="AP62" s="175" t="str">
        <f t="shared" si="117"/>
        <v>○5-0</v>
      </c>
      <c r="AQ62" s="175" t="str">
        <f t="shared" si="118"/>
        <v/>
      </c>
      <c r="AR62" s="175" t="str">
        <f t="shared" si="119"/>
        <v>●1-4</v>
      </c>
      <c r="AS62" s="175" t="str">
        <f t="shared" si="120"/>
        <v/>
      </c>
      <c r="AT62" s="175" t="str">
        <f t="shared" si="121"/>
        <v/>
      </c>
      <c r="AU62" s="175" t="str">
        <f t="shared" si="122"/>
        <v/>
      </c>
      <c r="AV62" s="175">
        <f t="shared" si="106"/>
        <v>6</v>
      </c>
      <c r="AW62" s="175">
        <f t="shared" si="106"/>
        <v>10</v>
      </c>
      <c r="AX62" s="175">
        <f t="shared" si="106"/>
        <v>6</v>
      </c>
      <c r="AY62" s="175">
        <f t="shared" si="106"/>
        <v>4</v>
      </c>
      <c r="AZ62" s="175" t="e">
        <f t="shared" si="106"/>
        <v>#N/A</v>
      </c>
      <c r="BB62" s="220" t="s">
        <v>14</v>
      </c>
      <c r="BC62" s="222" t="s">
        <v>353</v>
      </c>
      <c r="BD62" s="221" t="s">
        <v>343</v>
      </c>
      <c r="BE62" s="221" t="s">
        <v>258</v>
      </c>
      <c r="BF62" s="221" t="s">
        <v>268</v>
      </c>
      <c r="BJ62" s="175">
        <v>3</v>
      </c>
      <c r="BK62" s="175">
        <v>7</v>
      </c>
      <c r="BL62" s="175">
        <v>10</v>
      </c>
      <c r="BM62" s="175">
        <v>-3</v>
      </c>
    </row>
    <row r="63" spans="1:65">
      <c r="A63" s="188" t="s">
        <v>20</v>
      </c>
      <c r="B63" s="192" t="str">
        <f>IF(C63="","",IF(C63-E63=0,"△",IF(C63-E63&gt;0,"○","●")))</f>
        <v>○</v>
      </c>
      <c r="C63" s="203">
        <v>6</v>
      </c>
      <c r="D63" s="193" t="s">
        <v>260</v>
      </c>
      <c r="E63" s="204">
        <v>0</v>
      </c>
      <c r="F63" s="192" t="str">
        <f>IF(G63="","",IF(G63-I63=0,"△",IF(G63-I63&gt;0,"○","●")))</f>
        <v>○</v>
      </c>
      <c r="G63" s="203">
        <v>5</v>
      </c>
      <c r="H63" s="193" t="s">
        <v>260</v>
      </c>
      <c r="I63" s="204">
        <v>0</v>
      </c>
      <c r="J63" s="192" t="str">
        <f>IF(K63="","",IF(K63-M63=0,"△",IF(K63-M63&gt;0,"○","●")))</f>
        <v>○</v>
      </c>
      <c r="K63" s="203">
        <v>4</v>
      </c>
      <c r="L63" s="193" t="s">
        <v>260</v>
      </c>
      <c r="M63" s="204">
        <v>1</v>
      </c>
      <c r="N63" s="190"/>
      <c r="O63" s="190"/>
      <c r="P63" s="190"/>
      <c r="Q63" s="190"/>
      <c r="R63" s="192" t="str">
        <f>IF(N64="","",IF(N64="●","○",IF(N64="○","●","△")))</f>
        <v/>
      </c>
      <c r="S63" s="193">
        <f>Q64</f>
        <v>0</v>
      </c>
      <c r="T63" s="193" t="s">
        <v>257</v>
      </c>
      <c r="U63" s="194">
        <f>O64</f>
        <v>0</v>
      </c>
      <c r="V63" s="192"/>
      <c r="W63" s="193"/>
      <c r="X63" s="193"/>
      <c r="Y63" s="194"/>
      <c r="Z63" s="192"/>
      <c r="AA63" s="193"/>
      <c r="AB63" s="193"/>
      <c r="AC63" s="194"/>
      <c r="AD63" s="194">
        <f t="shared" si="107"/>
        <v>9</v>
      </c>
      <c r="AE63" s="195">
        <f t="shared" si="108"/>
        <v>15</v>
      </c>
      <c r="AF63" s="196">
        <f t="shared" si="109"/>
        <v>1</v>
      </c>
      <c r="AG63" s="197">
        <f t="shared" si="110"/>
        <v>14</v>
      </c>
      <c r="AH63" s="198" t="e">
        <f t="shared" si="111"/>
        <v>#N/A</v>
      </c>
      <c r="AI63" s="175">
        <f t="shared" si="112"/>
        <v>9014</v>
      </c>
      <c r="AJ63" s="175">
        <f t="shared" si="113"/>
        <v>9000</v>
      </c>
      <c r="AK63" s="199">
        <v>0</v>
      </c>
      <c r="AL63" s="199">
        <f t="shared" si="114"/>
        <v>14</v>
      </c>
      <c r="AM63" s="200"/>
      <c r="AN63" s="175" t="str">
        <f t="shared" si="115"/>
        <v>永山南</v>
      </c>
      <c r="AO63" s="175" t="str">
        <f t="shared" si="116"/>
        <v>○6-0</v>
      </c>
      <c r="AP63" s="175" t="str">
        <f t="shared" si="117"/>
        <v>○5-0</v>
      </c>
      <c r="AQ63" s="175" t="str">
        <f t="shared" si="118"/>
        <v>○4-1</v>
      </c>
      <c r="AR63" s="175" t="str">
        <f t="shared" si="119"/>
        <v/>
      </c>
      <c r="AS63" s="175" t="str">
        <f t="shared" si="120"/>
        <v/>
      </c>
      <c r="AT63" s="175" t="str">
        <f t="shared" si="121"/>
        <v/>
      </c>
      <c r="AU63" s="175" t="str">
        <f t="shared" si="122"/>
        <v/>
      </c>
      <c r="AV63" s="175">
        <f t="shared" si="106"/>
        <v>9</v>
      </c>
      <c r="AW63" s="175">
        <f t="shared" si="106"/>
        <v>15</v>
      </c>
      <c r="AX63" s="175">
        <f t="shared" si="106"/>
        <v>1</v>
      </c>
      <c r="AY63" s="175">
        <f t="shared" si="106"/>
        <v>14</v>
      </c>
      <c r="AZ63" s="175" t="e">
        <f t="shared" si="106"/>
        <v>#N/A</v>
      </c>
      <c r="BB63" s="220" t="s">
        <v>10</v>
      </c>
      <c r="BC63" s="222" t="s">
        <v>269</v>
      </c>
      <c r="BD63" s="221" t="s">
        <v>269</v>
      </c>
      <c r="BE63" s="221" t="s">
        <v>269</v>
      </c>
      <c r="BF63" s="221" t="s">
        <v>258</v>
      </c>
      <c r="BJ63" s="175">
        <v>0</v>
      </c>
      <c r="BK63" s="175">
        <v>0</v>
      </c>
      <c r="BL63" s="175">
        <v>15</v>
      </c>
      <c r="BM63" s="175">
        <v>-15</v>
      </c>
    </row>
    <row r="64" spans="1:65">
      <c r="A64" s="188"/>
      <c r="B64" s="192" t="str">
        <f>IF(C64="","",IF(C64-E64=0,"△",IF(C64-E64&gt;0,"○","●")))</f>
        <v/>
      </c>
      <c r="C64" s="203"/>
      <c r="D64" s="193" t="s">
        <v>260</v>
      </c>
      <c r="E64" s="204"/>
      <c r="F64" s="192" t="str">
        <f>IF(G64="","",IF(G64-I64=0,"△",IF(G64-I64&gt;0,"○","●")))</f>
        <v/>
      </c>
      <c r="G64" s="203"/>
      <c r="H64" s="193" t="s">
        <v>260</v>
      </c>
      <c r="I64" s="204"/>
      <c r="J64" s="192" t="str">
        <f>IF(K64="","",IF(K64-M64=0,"△",IF(K64-M64&gt;0,"○","●")))</f>
        <v/>
      </c>
      <c r="K64" s="203"/>
      <c r="L64" s="193" t="s">
        <v>260</v>
      </c>
      <c r="M64" s="204"/>
      <c r="N64" s="192" t="str">
        <f>IF(O64="","",IF(O64-Q64=0,"△",IF(O64-Q64&gt;0,"○","●")))</f>
        <v/>
      </c>
      <c r="O64" s="203"/>
      <c r="P64" s="193" t="s">
        <v>260</v>
      </c>
      <c r="Q64" s="203"/>
      <c r="R64" s="189"/>
      <c r="S64" s="190"/>
      <c r="T64" s="190"/>
      <c r="U64" s="191"/>
      <c r="V64" s="192"/>
      <c r="W64" s="193"/>
      <c r="X64" s="193"/>
      <c r="Y64" s="194"/>
      <c r="Z64" s="192"/>
      <c r="AA64" s="193"/>
      <c r="AB64" s="193"/>
      <c r="AC64" s="194"/>
      <c r="AD64" s="194">
        <f t="shared" si="107"/>
        <v>0</v>
      </c>
      <c r="AE64" s="195">
        <f t="shared" si="108"/>
        <v>0</v>
      </c>
      <c r="AF64" s="196">
        <f t="shared" si="109"/>
        <v>0</v>
      </c>
      <c r="AG64" s="197">
        <f t="shared" si="110"/>
        <v>0</v>
      </c>
      <c r="AH64" s="198">
        <f t="shared" si="111"/>
        <v>6</v>
      </c>
      <c r="AI64" s="175">
        <f t="shared" si="112"/>
        <v>0</v>
      </c>
      <c r="AJ64" s="175">
        <f t="shared" si="113"/>
        <v>0</v>
      </c>
      <c r="AK64" s="199"/>
      <c r="AL64" s="199">
        <f t="shared" si="114"/>
        <v>0</v>
      </c>
      <c r="AM64" s="200"/>
      <c r="AN64" s="175">
        <f t="shared" si="115"/>
        <v>0</v>
      </c>
      <c r="AO64" s="175" t="str">
        <f t="shared" si="116"/>
        <v/>
      </c>
      <c r="AP64" s="175" t="str">
        <f t="shared" si="117"/>
        <v/>
      </c>
      <c r="AQ64" s="175" t="str">
        <f t="shared" si="118"/>
        <v/>
      </c>
      <c r="AR64" s="175" t="str">
        <f t="shared" si="119"/>
        <v/>
      </c>
      <c r="AS64" s="175" t="str">
        <f t="shared" si="120"/>
        <v/>
      </c>
      <c r="AT64" s="175" t="str">
        <f t="shared" si="121"/>
        <v/>
      </c>
      <c r="AU64" s="175" t="str">
        <f t="shared" si="122"/>
        <v/>
      </c>
      <c r="AV64" s="175">
        <f t="shared" si="106"/>
        <v>0</v>
      </c>
      <c r="AW64" s="175">
        <f t="shared" si="106"/>
        <v>0</v>
      </c>
      <c r="AX64" s="175">
        <f t="shared" si="106"/>
        <v>0</v>
      </c>
      <c r="AY64" s="175">
        <f t="shared" si="106"/>
        <v>0</v>
      </c>
      <c r="AZ64" s="175">
        <f t="shared" si="106"/>
        <v>6</v>
      </c>
      <c r="BB64" s="220">
        <v>0</v>
      </c>
      <c r="BC64" s="221" t="s">
        <v>258</v>
      </c>
      <c r="BD64" s="221" t="s">
        <v>258</v>
      </c>
      <c r="BE64" s="221" t="s">
        <v>258</v>
      </c>
      <c r="BF64" s="222" t="s">
        <v>258</v>
      </c>
      <c r="BG64" s="175" t="s">
        <v>258</v>
      </c>
      <c r="BJ64" s="175">
        <v>0</v>
      </c>
      <c r="BK64" s="175">
        <v>0</v>
      </c>
      <c r="BL64" s="175">
        <v>0</v>
      </c>
      <c r="BM64" s="175">
        <v>0</v>
      </c>
    </row>
    <row r="65" spans="1:65">
      <c r="A65" s="188"/>
      <c r="B65" s="192"/>
      <c r="C65" s="203"/>
      <c r="D65" s="193"/>
      <c r="E65" s="204"/>
      <c r="F65" s="192"/>
      <c r="G65" s="203"/>
      <c r="H65" s="193"/>
      <c r="I65" s="204"/>
      <c r="J65" s="192"/>
      <c r="K65" s="203"/>
      <c r="L65" s="193"/>
      <c r="M65" s="204"/>
      <c r="N65" s="192"/>
      <c r="O65" s="203"/>
      <c r="P65" s="193"/>
      <c r="Q65" s="203"/>
      <c r="R65" s="192"/>
      <c r="S65" s="203"/>
      <c r="T65" s="193"/>
      <c r="U65" s="204"/>
      <c r="V65" s="190"/>
      <c r="W65" s="190"/>
      <c r="X65" s="190"/>
      <c r="Y65" s="191"/>
      <c r="Z65" s="192"/>
      <c r="AA65" s="193"/>
      <c r="AB65" s="193"/>
      <c r="AC65" s="194"/>
      <c r="AD65" s="194">
        <f t="shared" si="107"/>
        <v>0</v>
      </c>
      <c r="AE65" s="195">
        <f t="shared" si="108"/>
        <v>0</v>
      </c>
      <c r="AF65" s="196">
        <f t="shared" si="109"/>
        <v>0</v>
      </c>
      <c r="AG65" s="197">
        <f t="shared" si="110"/>
        <v>0</v>
      </c>
      <c r="AH65" s="198">
        <f t="shared" si="111"/>
        <v>6</v>
      </c>
      <c r="AI65" s="175">
        <f t="shared" si="112"/>
        <v>0</v>
      </c>
      <c r="AJ65" s="175">
        <f t="shared" si="113"/>
        <v>0</v>
      </c>
      <c r="AK65" s="199">
        <v>0</v>
      </c>
      <c r="AL65" s="199">
        <f t="shared" si="114"/>
        <v>0</v>
      </c>
      <c r="AM65" s="200"/>
      <c r="AN65" s="175">
        <f t="shared" si="115"/>
        <v>0</v>
      </c>
      <c r="AO65" s="175" t="str">
        <f t="shared" si="116"/>
        <v/>
      </c>
      <c r="AP65" s="175" t="str">
        <f t="shared" si="117"/>
        <v/>
      </c>
      <c r="AQ65" s="175" t="str">
        <f t="shared" si="118"/>
        <v/>
      </c>
      <c r="AR65" s="175" t="str">
        <f t="shared" si="119"/>
        <v/>
      </c>
      <c r="AS65" s="175" t="str">
        <f t="shared" si="120"/>
        <v/>
      </c>
      <c r="AT65" s="175" t="str">
        <f t="shared" si="121"/>
        <v/>
      </c>
      <c r="AU65" s="175" t="str">
        <f t="shared" si="122"/>
        <v/>
      </c>
      <c r="AV65" s="175">
        <f t="shared" si="106"/>
        <v>0</v>
      </c>
      <c r="AW65" s="175">
        <f t="shared" si="106"/>
        <v>0</v>
      </c>
      <c r="AX65" s="175">
        <f t="shared" si="106"/>
        <v>0</v>
      </c>
      <c r="AY65" s="175">
        <f t="shared" si="106"/>
        <v>0</v>
      </c>
      <c r="AZ65" s="175">
        <f t="shared" si="106"/>
        <v>6</v>
      </c>
      <c r="BB65" s="220">
        <v>0</v>
      </c>
      <c r="BC65" s="221" t="s">
        <v>258</v>
      </c>
      <c r="BD65" s="221" t="s">
        <v>258</v>
      </c>
      <c r="BE65" s="221" t="s">
        <v>258</v>
      </c>
      <c r="BF65" s="222" t="s">
        <v>258</v>
      </c>
      <c r="BG65" s="175" t="s">
        <v>258</v>
      </c>
      <c r="BJ65" s="175">
        <v>0</v>
      </c>
      <c r="BK65" s="175">
        <v>0</v>
      </c>
      <c r="BL65" s="175">
        <v>0</v>
      </c>
      <c r="BM65" s="175">
        <v>0</v>
      </c>
    </row>
    <row r="66" spans="1:65">
      <c r="A66" s="188"/>
      <c r="B66" s="192"/>
      <c r="C66" s="203"/>
      <c r="D66" s="193"/>
      <c r="E66" s="204"/>
      <c r="F66" s="192"/>
      <c r="G66" s="203"/>
      <c r="H66" s="193"/>
      <c r="I66" s="204"/>
      <c r="J66" s="192"/>
      <c r="K66" s="203"/>
      <c r="L66" s="193"/>
      <c r="M66" s="204"/>
      <c r="N66" s="192"/>
      <c r="O66" s="203"/>
      <c r="P66" s="193"/>
      <c r="Q66" s="203"/>
      <c r="R66" s="192"/>
      <c r="S66" s="203"/>
      <c r="T66" s="193"/>
      <c r="U66" s="204"/>
      <c r="V66" s="192"/>
      <c r="W66" s="203"/>
      <c r="X66" s="193"/>
      <c r="Y66" s="203"/>
      <c r="Z66" s="189"/>
      <c r="AA66" s="190"/>
      <c r="AB66" s="190"/>
      <c r="AC66" s="191"/>
      <c r="AD66" s="194">
        <f t="shared" si="107"/>
        <v>0</v>
      </c>
      <c r="AE66" s="195">
        <f t="shared" si="108"/>
        <v>0</v>
      </c>
      <c r="AF66" s="196">
        <f t="shared" si="109"/>
        <v>0</v>
      </c>
      <c r="AG66" s="197">
        <f t="shared" si="110"/>
        <v>0</v>
      </c>
      <c r="AH66" s="198">
        <f t="shared" si="111"/>
        <v>6</v>
      </c>
      <c r="AI66" s="175">
        <f t="shared" si="112"/>
        <v>0</v>
      </c>
      <c r="AJ66" s="175">
        <f t="shared" si="113"/>
        <v>0</v>
      </c>
      <c r="AK66" s="199"/>
      <c r="AL66" s="199">
        <f t="shared" si="114"/>
        <v>0</v>
      </c>
      <c r="AM66" s="200"/>
      <c r="AN66" s="175">
        <f t="shared" si="115"/>
        <v>0</v>
      </c>
      <c r="AO66" s="175" t="str">
        <f t="shared" si="116"/>
        <v/>
      </c>
      <c r="AP66" s="175" t="str">
        <f t="shared" si="117"/>
        <v/>
      </c>
      <c r="AQ66" s="175" t="str">
        <f t="shared" si="118"/>
        <v/>
      </c>
      <c r="AR66" s="175" t="str">
        <f t="shared" si="119"/>
        <v/>
      </c>
      <c r="AS66" s="175" t="str">
        <f t="shared" si="120"/>
        <v/>
      </c>
      <c r="AT66" s="175" t="str">
        <f t="shared" si="121"/>
        <v/>
      </c>
      <c r="AU66" s="175" t="str">
        <f t="shared" si="122"/>
        <v/>
      </c>
      <c r="AV66" s="175">
        <f t="shared" si="106"/>
        <v>0</v>
      </c>
      <c r="AW66" s="175">
        <f t="shared" si="106"/>
        <v>0</v>
      </c>
      <c r="AX66" s="175">
        <f t="shared" si="106"/>
        <v>0</v>
      </c>
      <c r="AY66" s="175">
        <f t="shared" si="106"/>
        <v>0</v>
      </c>
      <c r="AZ66" s="175">
        <f t="shared" si="106"/>
        <v>6</v>
      </c>
      <c r="BB66" s="223">
        <v>0</v>
      </c>
      <c r="BC66" s="224" t="s">
        <v>258</v>
      </c>
      <c r="BD66" s="224" t="s">
        <v>258</v>
      </c>
      <c r="BE66" s="224" t="s">
        <v>258</v>
      </c>
      <c r="BF66" s="225" t="s">
        <v>258</v>
      </c>
      <c r="BG66" s="175" t="s">
        <v>258</v>
      </c>
      <c r="BJ66" s="175">
        <v>0</v>
      </c>
      <c r="BK66" s="175">
        <v>0</v>
      </c>
      <c r="BL66" s="175">
        <v>0</v>
      </c>
      <c r="BM66" s="175">
        <v>0</v>
      </c>
    </row>
    <row r="67" spans="1:65" s="178" customFormat="1">
      <c r="A67" s="205"/>
      <c r="B67" s="205"/>
      <c r="C67" s="205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205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205"/>
      <c r="AF67" s="206"/>
      <c r="AG67" s="205"/>
      <c r="AH67" s="207"/>
      <c r="AI67" s="175"/>
      <c r="AM67" s="208"/>
    </row>
    <row r="68" spans="1:65">
      <c r="A68" s="179" t="s">
        <v>287</v>
      </c>
      <c r="B68" s="216" t="str">
        <f>A69</f>
        <v>附　属</v>
      </c>
      <c r="C68" s="210"/>
      <c r="D68" s="210"/>
      <c r="E68" s="210"/>
      <c r="F68" s="210" t="str">
        <f>A70</f>
        <v>鷹　栖</v>
      </c>
      <c r="G68" s="210"/>
      <c r="H68" s="210"/>
      <c r="I68" s="210"/>
      <c r="J68" s="210" t="str">
        <f>A71</f>
        <v>東　陽</v>
      </c>
      <c r="K68" s="210"/>
      <c r="L68" s="210"/>
      <c r="M68" s="210"/>
      <c r="N68" s="210" t="str">
        <f>A72</f>
        <v>緑が丘</v>
      </c>
      <c r="O68" s="210"/>
      <c r="P68" s="210"/>
      <c r="Q68" s="210"/>
      <c r="R68" s="210" t="str">
        <f>A73</f>
        <v>愛　宕</v>
      </c>
      <c r="S68" s="210"/>
      <c r="T68" s="210"/>
      <c r="U68" s="210"/>
      <c r="V68" s="210"/>
      <c r="W68" s="210"/>
      <c r="X68" s="210"/>
      <c r="Y68" s="210"/>
      <c r="Z68" s="210"/>
      <c r="AA68" s="210"/>
      <c r="AB68" s="210"/>
      <c r="AC68" s="210"/>
      <c r="AD68" s="211" t="s">
        <v>248</v>
      </c>
      <c r="AE68" s="211" t="s">
        <v>249</v>
      </c>
      <c r="AF68" s="212" t="s">
        <v>250</v>
      </c>
      <c r="AG68" s="211" t="s">
        <v>251</v>
      </c>
      <c r="AH68" s="213" t="s">
        <v>252</v>
      </c>
      <c r="AN68" s="175" t="str">
        <f>A68</f>
        <v>H</v>
      </c>
      <c r="AO68" s="175" t="str">
        <f>B68</f>
        <v>附　属</v>
      </c>
      <c r="AP68" s="175" t="str">
        <f>F68</f>
        <v>鷹　栖</v>
      </c>
      <c r="AQ68" s="175" t="str">
        <f>J68</f>
        <v>東　陽</v>
      </c>
      <c r="AR68" s="175" t="str">
        <f>N68</f>
        <v>緑が丘</v>
      </c>
      <c r="AS68" s="175" t="str">
        <f>R68</f>
        <v>愛　宕</v>
      </c>
      <c r="AT68" s="175">
        <f>V68</f>
        <v>0</v>
      </c>
      <c r="AU68" s="175">
        <f>Z68</f>
        <v>0</v>
      </c>
      <c r="AV68" s="175" t="str">
        <f t="shared" ref="AV68:AZ75" si="123">AD68</f>
        <v>勝点</v>
      </c>
      <c r="AW68" s="175" t="str">
        <f t="shared" si="123"/>
        <v>得点</v>
      </c>
      <c r="AX68" s="175" t="str">
        <f t="shared" si="123"/>
        <v>失点</v>
      </c>
      <c r="AY68" s="175" t="str">
        <f t="shared" si="123"/>
        <v>得失差</v>
      </c>
      <c r="AZ68" s="175" t="str">
        <f t="shared" si="123"/>
        <v>順位</v>
      </c>
      <c r="BB68" s="217" t="s">
        <v>8</v>
      </c>
      <c r="BC68" s="175" t="s">
        <v>288</v>
      </c>
      <c r="BD68" s="218" t="s">
        <v>319</v>
      </c>
      <c r="BE68" s="219" t="s">
        <v>25</v>
      </c>
      <c r="BF68" s="218" t="s">
        <v>277</v>
      </c>
      <c r="BG68" s="218" t="s">
        <v>321</v>
      </c>
      <c r="BJ68" s="175" t="s">
        <v>324</v>
      </c>
      <c r="BK68" s="175" t="s">
        <v>325</v>
      </c>
      <c r="BL68" s="175" t="s">
        <v>326</v>
      </c>
      <c r="BM68" s="175" t="s">
        <v>327</v>
      </c>
    </row>
    <row r="69" spans="1:65">
      <c r="A69" s="188" t="s">
        <v>320</v>
      </c>
      <c r="B69" s="189"/>
      <c r="C69" s="190"/>
      <c r="D69" s="190"/>
      <c r="E69" s="191"/>
      <c r="F69" s="192" t="str">
        <f>IF(B70="","",IF(B70="●","○",IF(B70="○","●","△")))</f>
        <v>○</v>
      </c>
      <c r="G69" s="193">
        <f>E70</f>
        <v>3</v>
      </c>
      <c r="H69" s="193" t="s">
        <v>257</v>
      </c>
      <c r="I69" s="194">
        <f>C70</f>
        <v>1</v>
      </c>
      <c r="J69" s="192" t="str">
        <f>IF(B71="","",IF(B71="●","○",IF(B71="○","●","△")))</f>
        <v>●</v>
      </c>
      <c r="K69" s="193">
        <f>E71</f>
        <v>1</v>
      </c>
      <c r="L69" s="193" t="s">
        <v>257</v>
      </c>
      <c r="M69" s="194">
        <f>C71</f>
        <v>2</v>
      </c>
      <c r="N69" s="192" t="str">
        <f>IF(B72="","",IF(B72="●","○",IF(B72="○","●","△")))</f>
        <v>○</v>
      </c>
      <c r="O69" s="193">
        <f>E72</f>
        <v>2</v>
      </c>
      <c r="P69" s="193" t="s">
        <v>257</v>
      </c>
      <c r="Q69" s="194">
        <f>C72</f>
        <v>0</v>
      </c>
      <c r="R69" s="192" t="str">
        <f>IF(B73="","",IF(B73="●","○",IF(B73="○","●","△")))</f>
        <v>○</v>
      </c>
      <c r="S69" s="193">
        <f>E73</f>
        <v>2</v>
      </c>
      <c r="T69" s="193" t="s">
        <v>257</v>
      </c>
      <c r="U69" s="194">
        <f>C73</f>
        <v>1</v>
      </c>
      <c r="V69" s="192"/>
      <c r="W69" s="193"/>
      <c r="X69" s="193"/>
      <c r="Y69" s="194"/>
      <c r="Z69" s="192"/>
      <c r="AA69" s="193"/>
      <c r="AB69" s="193"/>
      <c r="AC69" s="194"/>
      <c r="AD69" s="194">
        <f t="shared" ref="AD69:AD75" si="124">COUNTIF(B69:AC69,"○")*3+COUNTIF(B69:AC69,"△")</f>
        <v>9</v>
      </c>
      <c r="AE69" s="195">
        <f t="shared" ref="AE69:AE75" si="125">C69+G69+K69+O69+S69+W69+AA69</f>
        <v>8</v>
      </c>
      <c r="AF69" s="196">
        <f t="shared" ref="AF69:AF75" si="126">E69+I69+M69+Q69+U69+Y69+AC69</f>
        <v>4</v>
      </c>
      <c r="AG69" s="197">
        <f t="shared" ref="AG69:AG75" si="127">AE69-AF69</f>
        <v>4</v>
      </c>
      <c r="AH69" s="198" t="e">
        <f t="shared" ref="AH69:AH75" si="128">RANK(AI69,$AI$24:$AI$30)</f>
        <v>#N/A</v>
      </c>
      <c r="AI69" s="175">
        <f t="shared" ref="AI69:AI75" si="129">AJ69+AK69*100+AL69</f>
        <v>9004</v>
      </c>
      <c r="AJ69" s="175">
        <f t="shared" ref="AJ69:AJ75" si="130">AD69*1000</f>
        <v>9000</v>
      </c>
      <c r="AK69" s="199"/>
      <c r="AL69" s="199">
        <f t="shared" ref="AL69:AL75" si="131">AG69</f>
        <v>4</v>
      </c>
      <c r="AM69" s="200"/>
      <c r="AN69" s="175" t="str">
        <f t="shared" ref="AN69:AN75" si="132">A69</f>
        <v>附　属</v>
      </c>
      <c r="AO69" s="175" t="str">
        <f t="shared" ref="AO69:AO75" si="133">IF(B69="","",B69&amp;C69&amp;D69&amp;E69)</f>
        <v/>
      </c>
      <c r="AP69" s="175" t="str">
        <f t="shared" ref="AP69:AP75" si="134">IF(F69="","",F69&amp;G69&amp;H69&amp;I69)</f>
        <v>○3-1</v>
      </c>
      <c r="AQ69" s="175" t="str">
        <f t="shared" ref="AQ69:AQ75" si="135">IF(J69="","",J69&amp;K69&amp;L69&amp;M69)</f>
        <v>●1-2</v>
      </c>
      <c r="AR69" s="175" t="str">
        <f t="shared" ref="AR69:AR75" si="136">IF(N69="","",N69&amp;O69&amp;P69&amp;Q69)</f>
        <v>○2-0</v>
      </c>
      <c r="AS69" s="175" t="str">
        <f t="shared" ref="AS69:AS75" si="137">IF(R69="","",R69&amp;S69&amp;T69&amp;U69)</f>
        <v>○2-1</v>
      </c>
      <c r="AT69" s="175" t="str">
        <f t="shared" ref="AT69:AT75" si="138">IF(V69="","",V69&amp;W69&amp;X69&amp;Y69)</f>
        <v/>
      </c>
      <c r="AU69" s="175" t="str">
        <f t="shared" ref="AU69:AU75" si="139">IF(Z69="","",Z69&amp;AA69&amp;AB69&amp;AC69)</f>
        <v/>
      </c>
      <c r="AV69" s="175">
        <f t="shared" si="123"/>
        <v>9</v>
      </c>
      <c r="AW69" s="175">
        <f t="shared" si="123"/>
        <v>8</v>
      </c>
      <c r="AX69" s="175">
        <f t="shared" si="123"/>
        <v>4</v>
      </c>
      <c r="AY69" s="175">
        <f t="shared" si="123"/>
        <v>4</v>
      </c>
      <c r="AZ69" s="175" t="e">
        <f t="shared" si="123"/>
        <v>#N/A</v>
      </c>
      <c r="BB69" s="220" t="s">
        <v>288</v>
      </c>
      <c r="BC69" s="175" t="s">
        <v>258</v>
      </c>
      <c r="BD69" s="221" t="s">
        <v>334</v>
      </c>
      <c r="BE69" s="222" t="s">
        <v>345</v>
      </c>
      <c r="BF69" s="221" t="s">
        <v>358</v>
      </c>
      <c r="BG69" s="221" t="s">
        <v>357</v>
      </c>
      <c r="BJ69" s="175">
        <v>9</v>
      </c>
      <c r="BK69" s="175">
        <v>20</v>
      </c>
      <c r="BL69" s="175">
        <v>6</v>
      </c>
      <c r="BM69" s="175">
        <v>14</v>
      </c>
    </row>
    <row r="70" spans="1:65">
      <c r="A70" s="188" t="s">
        <v>322</v>
      </c>
      <c r="B70" s="192" t="str">
        <f t="shared" ref="B70:B75" si="140">IF(C70="","",IF(C70-E70=0,"△",IF(C70-E70&gt;0,"○","●")))</f>
        <v>●</v>
      </c>
      <c r="C70" s="203">
        <v>1</v>
      </c>
      <c r="D70" s="193" t="s">
        <v>260</v>
      </c>
      <c r="E70" s="204">
        <v>3</v>
      </c>
      <c r="F70" s="189"/>
      <c r="G70" s="190"/>
      <c r="H70" s="190"/>
      <c r="I70" s="191"/>
      <c r="J70" s="192" t="str">
        <f>IF(F71="","",IF(F71="●","○",IF(F71="○","●","△")))</f>
        <v>△</v>
      </c>
      <c r="K70" s="193">
        <f>I71</f>
        <v>2</v>
      </c>
      <c r="L70" s="193" t="s">
        <v>257</v>
      </c>
      <c r="M70" s="194">
        <f>G71</f>
        <v>2</v>
      </c>
      <c r="N70" s="192" t="str">
        <f>IF(F72="","",IF(F72="●","○",IF(F72="○","●","△")))</f>
        <v>●</v>
      </c>
      <c r="O70" s="193">
        <f>I72</f>
        <v>2</v>
      </c>
      <c r="P70" s="193" t="s">
        <v>257</v>
      </c>
      <c r="Q70" s="194">
        <f>G72</f>
        <v>7</v>
      </c>
      <c r="R70" s="192" t="str">
        <f>IF(F73="","",IF(F73="●","○",IF(F73="○","●","△")))</f>
        <v>●</v>
      </c>
      <c r="S70" s="193">
        <f>I73</f>
        <v>0</v>
      </c>
      <c r="T70" s="193" t="s">
        <v>257</v>
      </c>
      <c r="U70" s="194">
        <f>G73</f>
        <v>9</v>
      </c>
      <c r="V70" s="192"/>
      <c r="W70" s="193"/>
      <c r="X70" s="193"/>
      <c r="Y70" s="194"/>
      <c r="Z70" s="192"/>
      <c r="AA70" s="193"/>
      <c r="AB70" s="193"/>
      <c r="AC70" s="194"/>
      <c r="AD70" s="194">
        <f t="shared" si="124"/>
        <v>1</v>
      </c>
      <c r="AE70" s="195">
        <f t="shared" si="125"/>
        <v>5</v>
      </c>
      <c r="AF70" s="196">
        <f t="shared" si="126"/>
        <v>21</v>
      </c>
      <c r="AG70" s="197">
        <f t="shared" si="127"/>
        <v>-16</v>
      </c>
      <c r="AH70" s="198" t="e">
        <f t="shared" si="128"/>
        <v>#N/A</v>
      </c>
      <c r="AI70" s="175">
        <f t="shared" si="129"/>
        <v>984</v>
      </c>
      <c r="AJ70" s="175">
        <f t="shared" si="130"/>
        <v>1000</v>
      </c>
      <c r="AK70" s="199">
        <v>0</v>
      </c>
      <c r="AL70" s="199">
        <f t="shared" si="131"/>
        <v>-16</v>
      </c>
      <c r="AM70" s="200"/>
      <c r="AN70" s="175" t="str">
        <f t="shared" si="132"/>
        <v>鷹　栖</v>
      </c>
      <c r="AO70" s="175" t="str">
        <f t="shared" si="133"/>
        <v>●1-3</v>
      </c>
      <c r="AP70" s="175" t="str">
        <f t="shared" si="134"/>
        <v/>
      </c>
      <c r="AQ70" s="175" t="str">
        <f t="shared" si="135"/>
        <v>△2-2</v>
      </c>
      <c r="AR70" s="175" t="str">
        <f t="shared" si="136"/>
        <v>●2-7</v>
      </c>
      <c r="AS70" s="175" t="str">
        <f t="shared" si="137"/>
        <v>●0-9</v>
      </c>
      <c r="AT70" s="175" t="str">
        <f t="shared" si="138"/>
        <v/>
      </c>
      <c r="AU70" s="175" t="str">
        <f t="shared" si="139"/>
        <v/>
      </c>
      <c r="AV70" s="175">
        <f t="shared" si="123"/>
        <v>1</v>
      </c>
      <c r="AW70" s="175">
        <f t="shared" si="123"/>
        <v>5</v>
      </c>
      <c r="AX70" s="175">
        <f t="shared" si="123"/>
        <v>21</v>
      </c>
      <c r="AY70" s="175">
        <f t="shared" si="123"/>
        <v>-16</v>
      </c>
      <c r="AZ70" s="175" t="e">
        <f t="shared" si="123"/>
        <v>#N/A</v>
      </c>
      <c r="BB70" s="220" t="s">
        <v>319</v>
      </c>
      <c r="BC70" s="175" t="s">
        <v>331</v>
      </c>
      <c r="BD70" s="221" t="s">
        <v>258</v>
      </c>
      <c r="BE70" s="222" t="s">
        <v>261</v>
      </c>
      <c r="BF70" s="221" t="s">
        <v>334</v>
      </c>
      <c r="BG70" s="221" t="s">
        <v>344</v>
      </c>
      <c r="BJ70" s="175">
        <v>9</v>
      </c>
      <c r="BK70" s="175">
        <v>8</v>
      </c>
      <c r="BL70" s="175">
        <v>4</v>
      </c>
      <c r="BM70" s="175">
        <v>4</v>
      </c>
    </row>
    <row r="71" spans="1:65">
      <c r="A71" s="188" t="s">
        <v>323</v>
      </c>
      <c r="B71" s="192" t="str">
        <f t="shared" si="140"/>
        <v>○</v>
      </c>
      <c r="C71" s="203">
        <v>2</v>
      </c>
      <c r="D71" s="193" t="s">
        <v>260</v>
      </c>
      <c r="E71" s="204">
        <v>1</v>
      </c>
      <c r="F71" s="192" t="str">
        <f>IF(G71="","",IF(G71-I71=0,"△",IF(G71-I71&gt;0,"○","●")))</f>
        <v>△</v>
      </c>
      <c r="G71" s="203">
        <v>2</v>
      </c>
      <c r="H71" s="193" t="s">
        <v>260</v>
      </c>
      <c r="I71" s="204">
        <v>2</v>
      </c>
      <c r="J71" s="189"/>
      <c r="K71" s="190"/>
      <c r="L71" s="190"/>
      <c r="M71" s="191"/>
      <c r="N71" s="192" t="str">
        <f>IF(J72="","",IF(J72="●","○",IF(J72="○","●","△")))</f>
        <v>●</v>
      </c>
      <c r="O71" s="193">
        <f>M72</f>
        <v>2</v>
      </c>
      <c r="P71" s="193" t="s">
        <v>257</v>
      </c>
      <c r="Q71" s="194">
        <f>K72</f>
        <v>4</v>
      </c>
      <c r="R71" s="192" t="str">
        <f>IF(J73="","",IF(J73="●","○",IF(J73="○","●","△")))</f>
        <v>●</v>
      </c>
      <c r="S71" s="193">
        <f>M73</f>
        <v>3</v>
      </c>
      <c r="T71" s="193" t="s">
        <v>257</v>
      </c>
      <c r="U71" s="194">
        <f>K73</f>
        <v>5</v>
      </c>
      <c r="V71" s="192"/>
      <c r="W71" s="193"/>
      <c r="X71" s="193"/>
      <c r="Y71" s="194"/>
      <c r="Z71" s="192"/>
      <c r="AA71" s="193"/>
      <c r="AB71" s="193"/>
      <c r="AC71" s="194"/>
      <c r="AD71" s="194">
        <f t="shared" si="124"/>
        <v>4</v>
      </c>
      <c r="AE71" s="195">
        <f t="shared" si="125"/>
        <v>9</v>
      </c>
      <c r="AF71" s="196">
        <f t="shared" si="126"/>
        <v>12</v>
      </c>
      <c r="AG71" s="197">
        <f t="shared" si="127"/>
        <v>-3</v>
      </c>
      <c r="AH71" s="198" t="e">
        <f t="shared" si="128"/>
        <v>#N/A</v>
      </c>
      <c r="AI71" s="175">
        <f t="shared" si="129"/>
        <v>3997</v>
      </c>
      <c r="AJ71" s="175">
        <f t="shared" si="130"/>
        <v>4000</v>
      </c>
      <c r="AK71" s="199"/>
      <c r="AL71" s="199">
        <f t="shared" si="131"/>
        <v>-3</v>
      </c>
      <c r="AM71" s="200"/>
      <c r="AN71" s="175" t="str">
        <f t="shared" si="132"/>
        <v>東　陽</v>
      </c>
      <c r="AO71" s="175" t="str">
        <f t="shared" si="133"/>
        <v>○2-1</v>
      </c>
      <c r="AP71" s="175" t="str">
        <f t="shared" si="134"/>
        <v>△2-2</v>
      </c>
      <c r="AQ71" s="175" t="str">
        <f t="shared" si="135"/>
        <v/>
      </c>
      <c r="AR71" s="175" t="str">
        <f t="shared" si="136"/>
        <v>●2-4</v>
      </c>
      <c r="AS71" s="175" t="str">
        <f t="shared" si="137"/>
        <v>●3-5</v>
      </c>
      <c r="AT71" s="175" t="str">
        <f t="shared" si="138"/>
        <v/>
      </c>
      <c r="AU71" s="175" t="str">
        <f t="shared" si="139"/>
        <v/>
      </c>
      <c r="AV71" s="175">
        <f t="shared" si="123"/>
        <v>4</v>
      </c>
      <c r="AW71" s="175">
        <f t="shared" si="123"/>
        <v>9</v>
      </c>
      <c r="AX71" s="175">
        <f t="shared" si="123"/>
        <v>12</v>
      </c>
      <c r="AY71" s="175">
        <f t="shared" si="123"/>
        <v>-3</v>
      </c>
      <c r="AZ71" s="175" t="e">
        <f t="shared" si="123"/>
        <v>#N/A</v>
      </c>
      <c r="BB71" s="220" t="s">
        <v>25</v>
      </c>
      <c r="BC71" s="175" t="s">
        <v>341</v>
      </c>
      <c r="BD71" s="221" t="s">
        <v>264</v>
      </c>
      <c r="BE71" s="222" t="s">
        <v>258</v>
      </c>
      <c r="BF71" s="221" t="s">
        <v>336</v>
      </c>
      <c r="BG71" s="221" t="s">
        <v>346</v>
      </c>
      <c r="BJ71" s="175">
        <v>6</v>
      </c>
      <c r="BK71" s="175">
        <v>12</v>
      </c>
      <c r="BL71" s="175">
        <v>11</v>
      </c>
      <c r="BM71" s="175">
        <v>1</v>
      </c>
    </row>
    <row r="72" spans="1:65">
      <c r="A72" s="188" t="s">
        <v>25</v>
      </c>
      <c r="B72" s="192" t="str">
        <f t="shared" si="140"/>
        <v>●</v>
      </c>
      <c r="C72" s="203">
        <v>0</v>
      </c>
      <c r="D72" s="193" t="s">
        <v>260</v>
      </c>
      <c r="E72" s="204">
        <v>2</v>
      </c>
      <c r="F72" s="192" t="str">
        <f>IF(G72="","",IF(G72-I72=0,"△",IF(G72-I72&gt;0,"○","●")))</f>
        <v>○</v>
      </c>
      <c r="G72" s="203">
        <v>7</v>
      </c>
      <c r="H72" s="193" t="s">
        <v>260</v>
      </c>
      <c r="I72" s="204">
        <v>2</v>
      </c>
      <c r="J72" s="192" t="str">
        <f>IF(K72="","",IF(K72-M72=0,"△",IF(K72-M72&gt;0,"○","●")))</f>
        <v>○</v>
      </c>
      <c r="K72" s="203">
        <v>4</v>
      </c>
      <c r="L72" s="193" t="s">
        <v>260</v>
      </c>
      <c r="M72" s="204">
        <v>2</v>
      </c>
      <c r="N72" s="190"/>
      <c r="O72" s="190"/>
      <c r="P72" s="190"/>
      <c r="Q72" s="190"/>
      <c r="R72" s="192" t="str">
        <f>IF(N73="","",IF(N73="●","○",IF(N73="○","●","△")))</f>
        <v>●</v>
      </c>
      <c r="S72" s="193">
        <f>Q73</f>
        <v>1</v>
      </c>
      <c r="T72" s="193" t="s">
        <v>257</v>
      </c>
      <c r="U72" s="194">
        <f>O73</f>
        <v>5</v>
      </c>
      <c r="V72" s="192"/>
      <c r="W72" s="193"/>
      <c r="X72" s="193"/>
      <c r="Y72" s="194"/>
      <c r="Z72" s="192"/>
      <c r="AA72" s="193"/>
      <c r="AB72" s="193"/>
      <c r="AC72" s="194"/>
      <c r="AD72" s="194">
        <f t="shared" si="124"/>
        <v>6</v>
      </c>
      <c r="AE72" s="195">
        <f t="shared" si="125"/>
        <v>12</v>
      </c>
      <c r="AF72" s="196">
        <f t="shared" si="126"/>
        <v>11</v>
      </c>
      <c r="AG72" s="197">
        <f t="shared" si="127"/>
        <v>1</v>
      </c>
      <c r="AH72" s="198">
        <f t="shared" si="128"/>
        <v>2</v>
      </c>
      <c r="AI72" s="175">
        <f t="shared" si="129"/>
        <v>6001</v>
      </c>
      <c r="AJ72" s="175">
        <f t="shared" si="130"/>
        <v>6000</v>
      </c>
      <c r="AK72" s="199"/>
      <c r="AL72" s="199">
        <f t="shared" si="131"/>
        <v>1</v>
      </c>
      <c r="AM72" s="200"/>
      <c r="AN72" s="175" t="str">
        <f t="shared" si="132"/>
        <v>緑が丘</v>
      </c>
      <c r="AO72" s="175" t="str">
        <f t="shared" si="133"/>
        <v>●0-2</v>
      </c>
      <c r="AP72" s="175" t="str">
        <f t="shared" si="134"/>
        <v>○7-2</v>
      </c>
      <c r="AQ72" s="175" t="str">
        <f t="shared" si="135"/>
        <v>○4-2</v>
      </c>
      <c r="AR72" s="175" t="str">
        <f t="shared" si="136"/>
        <v/>
      </c>
      <c r="AS72" s="175" t="str">
        <f t="shared" si="137"/>
        <v>●1-5</v>
      </c>
      <c r="AT72" s="175" t="str">
        <f t="shared" si="138"/>
        <v/>
      </c>
      <c r="AU72" s="175" t="str">
        <f t="shared" si="139"/>
        <v/>
      </c>
      <c r="AV72" s="175">
        <f t="shared" si="123"/>
        <v>6</v>
      </c>
      <c r="AW72" s="175">
        <f t="shared" si="123"/>
        <v>12</v>
      </c>
      <c r="AX72" s="175">
        <f t="shared" si="123"/>
        <v>11</v>
      </c>
      <c r="AY72" s="175">
        <f t="shared" si="123"/>
        <v>1</v>
      </c>
      <c r="AZ72" s="175">
        <f t="shared" si="123"/>
        <v>2</v>
      </c>
      <c r="BB72" s="220" t="s">
        <v>277</v>
      </c>
      <c r="BC72" s="175" t="s">
        <v>356</v>
      </c>
      <c r="BD72" s="221" t="s">
        <v>331</v>
      </c>
      <c r="BE72" s="222" t="s">
        <v>343</v>
      </c>
      <c r="BF72" s="221" t="s">
        <v>258</v>
      </c>
      <c r="BG72" s="221" t="s">
        <v>283</v>
      </c>
      <c r="BJ72" s="175">
        <v>4</v>
      </c>
      <c r="BK72" s="175">
        <v>9</v>
      </c>
      <c r="BL72" s="175">
        <v>12</v>
      </c>
      <c r="BM72" s="175">
        <v>-3</v>
      </c>
    </row>
    <row r="73" spans="1:65">
      <c r="A73" s="188" t="s">
        <v>289</v>
      </c>
      <c r="B73" s="192" t="str">
        <f t="shared" si="140"/>
        <v>●</v>
      </c>
      <c r="C73" s="203">
        <v>1</v>
      </c>
      <c r="D73" s="193" t="s">
        <v>260</v>
      </c>
      <c r="E73" s="204">
        <v>2</v>
      </c>
      <c r="F73" s="192" t="str">
        <f>IF(G73="","",IF(G73-I73=0,"△",IF(G73-I73&gt;0,"○","●")))</f>
        <v>○</v>
      </c>
      <c r="G73" s="203">
        <v>9</v>
      </c>
      <c r="H73" s="193" t="s">
        <v>260</v>
      </c>
      <c r="I73" s="204">
        <v>0</v>
      </c>
      <c r="J73" s="192" t="str">
        <f>IF(K73="","",IF(K73-M73=0,"△",IF(K73-M73&gt;0,"○","●")))</f>
        <v>○</v>
      </c>
      <c r="K73" s="203">
        <v>5</v>
      </c>
      <c r="L73" s="193" t="s">
        <v>260</v>
      </c>
      <c r="M73" s="204">
        <v>3</v>
      </c>
      <c r="N73" s="192" t="str">
        <f>IF(O73="","",IF(O73-Q73=0,"△",IF(O73-Q73&gt;0,"○","●")))</f>
        <v>○</v>
      </c>
      <c r="O73" s="203">
        <v>5</v>
      </c>
      <c r="P73" s="193" t="s">
        <v>260</v>
      </c>
      <c r="Q73" s="203">
        <v>1</v>
      </c>
      <c r="R73" s="189"/>
      <c r="S73" s="190"/>
      <c r="T73" s="190"/>
      <c r="U73" s="191"/>
      <c r="V73" s="192"/>
      <c r="W73" s="193"/>
      <c r="X73" s="193"/>
      <c r="Y73" s="194"/>
      <c r="Z73" s="192"/>
      <c r="AA73" s="193"/>
      <c r="AB73" s="193"/>
      <c r="AC73" s="194"/>
      <c r="AD73" s="194">
        <f t="shared" si="124"/>
        <v>9</v>
      </c>
      <c r="AE73" s="195">
        <f t="shared" si="125"/>
        <v>20</v>
      </c>
      <c r="AF73" s="196">
        <f t="shared" si="126"/>
        <v>6</v>
      </c>
      <c r="AG73" s="197">
        <f t="shared" si="127"/>
        <v>14</v>
      </c>
      <c r="AH73" s="198" t="e">
        <f t="shared" si="128"/>
        <v>#N/A</v>
      </c>
      <c r="AI73" s="175">
        <f t="shared" si="129"/>
        <v>9314</v>
      </c>
      <c r="AJ73" s="175">
        <f t="shared" si="130"/>
        <v>9000</v>
      </c>
      <c r="AK73" s="199">
        <v>3</v>
      </c>
      <c r="AL73" s="199">
        <f t="shared" si="131"/>
        <v>14</v>
      </c>
      <c r="AM73" s="200"/>
      <c r="AN73" s="175" t="str">
        <f t="shared" si="132"/>
        <v>愛　宕</v>
      </c>
      <c r="AO73" s="175" t="str">
        <f t="shared" si="133"/>
        <v>●1-2</v>
      </c>
      <c r="AP73" s="175" t="str">
        <f t="shared" si="134"/>
        <v>○9-0</v>
      </c>
      <c r="AQ73" s="175" t="str">
        <f t="shared" si="135"/>
        <v>○5-3</v>
      </c>
      <c r="AR73" s="175" t="str">
        <f t="shared" si="136"/>
        <v>○5-1</v>
      </c>
      <c r="AS73" s="175" t="str">
        <f t="shared" si="137"/>
        <v/>
      </c>
      <c r="AT73" s="175" t="str">
        <f t="shared" si="138"/>
        <v/>
      </c>
      <c r="AU73" s="175" t="str">
        <f t="shared" si="139"/>
        <v/>
      </c>
      <c r="AV73" s="175">
        <f t="shared" si="123"/>
        <v>9</v>
      </c>
      <c r="AW73" s="175">
        <f t="shared" si="123"/>
        <v>20</v>
      </c>
      <c r="AX73" s="175">
        <f t="shared" si="123"/>
        <v>6</v>
      </c>
      <c r="AY73" s="175">
        <f t="shared" si="123"/>
        <v>14</v>
      </c>
      <c r="AZ73" s="175" t="e">
        <f t="shared" si="123"/>
        <v>#N/A</v>
      </c>
      <c r="BB73" s="220" t="s">
        <v>321</v>
      </c>
      <c r="BC73" s="175" t="s">
        <v>355</v>
      </c>
      <c r="BD73" s="221" t="s">
        <v>339</v>
      </c>
      <c r="BE73" s="222" t="s">
        <v>347</v>
      </c>
      <c r="BF73" s="221" t="s">
        <v>283</v>
      </c>
      <c r="BG73" s="221" t="s">
        <v>258</v>
      </c>
      <c r="BJ73" s="175">
        <v>1</v>
      </c>
      <c r="BK73" s="175">
        <v>5</v>
      </c>
      <c r="BL73" s="175">
        <v>21</v>
      </c>
      <c r="BM73" s="175">
        <v>-16</v>
      </c>
    </row>
    <row r="74" spans="1:65">
      <c r="A74" s="188"/>
      <c r="B74" s="192" t="str">
        <f t="shared" si="140"/>
        <v/>
      </c>
      <c r="C74" s="203"/>
      <c r="D74" s="193" t="s">
        <v>260</v>
      </c>
      <c r="E74" s="204"/>
      <c r="F74" s="192" t="str">
        <f>IF(G74="","",IF(G74-I74=0,"△",IF(G74-I74&gt;0,"○","●")))</f>
        <v/>
      </c>
      <c r="G74" s="203"/>
      <c r="H74" s="193" t="s">
        <v>260</v>
      </c>
      <c r="I74" s="204"/>
      <c r="J74" s="192" t="str">
        <f>IF(K74="","",IF(K74-M74=0,"△",IF(K74-M74&gt;0,"○","●")))</f>
        <v/>
      </c>
      <c r="K74" s="203"/>
      <c r="L74" s="193" t="s">
        <v>260</v>
      </c>
      <c r="M74" s="204"/>
      <c r="N74" s="192" t="str">
        <f>IF(O74="","",IF(O74-Q74=0,"△",IF(O74-Q74&gt;0,"○","●")))</f>
        <v/>
      </c>
      <c r="O74" s="203"/>
      <c r="P74" s="193" t="s">
        <v>260</v>
      </c>
      <c r="Q74" s="203"/>
      <c r="R74" s="192"/>
      <c r="S74" s="203"/>
      <c r="T74" s="193"/>
      <c r="U74" s="204"/>
      <c r="V74" s="190"/>
      <c r="W74" s="190"/>
      <c r="X74" s="190"/>
      <c r="Y74" s="191"/>
      <c r="Z74" s="192"/>
      <c r="AA74" s="193"/>
      <c r="AB74" s="193"/>
      <c r="AC74" s="194"/>
      <c r="AD74" s="194">
        <f t="shared" si="124"/>
        <v>0</v>
      </c>
      <c r="AE74" s="195">
        <f t="shared" si="125"/>
        <v>0</v>
      </c>
      <c r="AF74" s="196">
        <f t="shared" si="126"/>
        <v>0</v>
      </c>
      <c r="AG74" s="197">
        <f t="shared" si="127"/>
        <v>0</v>
      </c>
      <c r="AH74" s="198">
        <f t="shared" si="128"/>
        <v>5</v>
      </c>
      <c r="AI74" s="175">
        <f t="shared" si="129"/>
        <v>0</v>
      </c>
      <c r="AJ74" s="175">
        <f t="shared" si="130"/>
        <v>0</v>
      </c>
      <c r="AK74" s="199">
        <v>0</v>
      </c>
      <c r="AL74" s="199">
        <f t="shared" si="131"/>
        <v>0</v>
      </c>
      <c r="AM74" s="200"/>
      <c r="AN74" s="175">
        <f t="shared" si="132"/>
        <v>0</v>
      </c>
      <c r="AO74" s="175" t="str">
        <f t="shared" si="133"/>
        <v/>
      </c>
      <c r="AP74" s="175" t="str">
        <f t="shared" si="134"/>
        <v/>
      </c>
      <c r="AQ74" s="175" t="str">
        <f t="shared" si="135"/>
        <v/>
      </c>
      <c r="AR74" s="175" t="str">
        <f t="shared" si="136"/>
        <v/>
      </c>
      <c r="AS74" s="175" t="str">
        <f t="shared" si="137"/>
        <v/>
      </c>
      <c r="AT74" s="175" t="str">
        <f t="shared" si="138"/>
        <v/>
      </c>
      <c r="AU74" s="175" t="str">
        <f t="shared" si="139"/>
        <v/>
      </c>
      <c r="AV74" s="175">
        <f t="shared" si="123"/>
        <v>0</v>
      </c>
      <c r="AW74" s="175">
        <f t="shared" si="123"/>
        <v>0</v>
      </c>
      <c r="AX74" s="175">
        <f t="shared" si="123"/>
        <v>0</v>
      </c>
      <c r="AY74" s="175">
        <f t="shared" si="123"/>
        <v>0</v>
      </c>
      <c r="AZ74" s="175">
        <f t="shared" si="123"/>
        <v>5</v>
      </c>
      <c r="BB74" s="220">
        <v>0</v>
      </c>
      <c r="BC74" s="221" t="s">
        <v>258</v>
      </c>
      <c r="BD74" s="221" t="s">
        <v>258</v>
      </c>
      <c r="BE74" s="221" t="s">
        <v>258</v>
      </c>
      <c r="BF74" s="222" t="s">
        <v>258</v>
      </c>
    </row>
    <row r="75" spans="1:65">
      <c r="A75" s="188"/>
      <c r="B75" s="192" t="str">
        <f t="shared" si="140"/>
        <v/>
      </c>
      <c r="C75" s="203"/>
      <c r="D75" s="193" t="s">
        <v>260</v>
      </c>
      <c r="E75" s="204"/>
      <c r="F75" s="192" t="str">
        <f>IF(G75="","",IF(G75-I75=0,"△",IF(G75-I75&gt;0,"○","●")))</f>
        <v/>
      </c>
      <c r="G75" s="203"/>
      <c r="H75" s="193" t="s">
        <v>260</v>
      </c>
      <c r="I75" s="204"/>
      <c r="J75" s="192" t="str">
        <f>IF(K75="","",IF(K75-M75=0,"△",IF(K75-M75&gt;0,"○","●")))</f>
        <v/>
      </c>
      <c r="K75" s="203"/>
      <c r="L75" s="193" t="s">
        <v>260</v>
      </c>
      <c r="M75" s="204"/>
      <c r="N75" s="192" t="str">
        <f>IF(O75="","",IF(O75-Q75=0,"△",IF(O75-Q75&gt;0,"○","●")))</f>
        <v/>
      </c>
      <c r="O75" s="203"/>
      <c r="P75" s="193" t="s">
        <v>260</v>
      </c>
      <c r="Q75" s="203"/>
      <c r="R75" s="192"/>
      <c r="S75" s="203"/>
      <c r="T75" s="193"/>
      <c r="U75" s="204"/>
      <c r="V75" s="192"/>
      <c r="W75" s="203"/>
      <c r="X75" s="193"/>
      <c r="Y75" s="203"/>
      <c r="Z75" s="189"/>
      <c r="AA75" s="190"/>
      <c r="AB75" s="190"/>
      <c r="AC75" s="191"/>
      <c r="AD75" s="194">
        <f t="shared" si="124"/>
        <v>0</v>
      </c>
      <c r="AE75" s="195">
        <f t="shared" si="125"/>
        <v>0</v>
      </c>
      <c r="AF75" s="196">
        <f t="shared" si="126"/>
        <v>0</v>
      </c>
      <c r="AG75" s="197">
        <f t="shared" si="127"/>
        <v>0</v>
      </c>
      <c r="AH75" s="198">
        <f t="shared" si="128"/>
        <v>5</v>
      </c>
      <c r="AI75" s="175">
        <f t="shared" si="129"/>
        <v>0</v>
      </c>
      <c r="AJ75" s="175">
        <f t="shared" si="130"/>
        <v>0</v>
      </c>
      <c r="AK75" s="199">
        <v>0</v>
      </c>
      <c r="AL75" s="199">
        <f t="shared" si="131"/>
        <v>0</v>
      </c>
      <c r="AM75" s="200"/>
      <c r="AN75" s="175">
        <f t="shared" si="132"/>
        <v>0</v>
      </c>
      <c r="AO75" s="175" t="str">
        <f t="shared" si="133"/>
        <v/>
      </c>
      <c r="AP75" s="175" t="str">
        <f t="shared" si="134"/>
        <v/>
      </c>
      <c r="AQ75" s="175" t="str">
        <f t="shared" si="135"/>
        <v/>
      </c>
      <c r="AR75" s="175" t="str">
        <f t="shared" si="136"/>
        <v/>
      </c>
      <c r="AS75" s="175" t="str">
        <f t="shared" si="137"/>
        <v/>
      </c>
      <c r="AT75" s="175" t="str">
        <f t="shared" si="138"/>
        <v/>
      </c>
      <c r="AU75" s="175" t="str">
        <f t="shared" si="139"/>
        <v/>
      </c>
      <c r="AV75" s="175">
        <f t="shared" si="123"/>
        <v>0</v>
      </c>
      <c r="AW75" s="175">
        <f t="shared" si="123"/>
        <v>0</v>
      </c>
      <c r="AX75" s="175">
        <f t="shared" si="123"/>
        <v>0</v>
      </c>
      <c r="AY75" s="175">
        <f t="shared" si="123"/>
        <v>0</v>
      </c>
      <c r="AZ75" s="175">
        <f t="shared" si="123"/>
        <v>5</v>
      </c>
      <c r="BB75" s="223">
        <v>0</v>
      </c>
      <c r="BC75" s="224" t="s">
        <v>258</v>
      </c>
      <c r="BD75" s="224" t="s">
        <v>258</v>
      </c>
      <c r="BE75" s="224" t="s">
        <v>258</v>
      </c>
      <c r="BF75" s="225" t="s">
        <v>258</v>
      </c>
    </row>
    <row r="81" spans="4:9" ht="14.25" thickBot="1"/>
    <row r="82" spans="4:9" ht="13.5" customHeight="1">
      <c r="D82" s="244" t="s">
        <v>69</v>
      </c>
      <c r="E82" s="245" t="s">
        <v>71</v>
      </c>
      <c r="F82" s="246"/>
      <c r="G82" s="247" t="s">
        <v>73</v>
      </c>
      <c r="H82" s="245" t="s">
        <v>75</v>
      </c>
      <c r="I82" s="248"/>
    </row>
    <row r="83" spans="4:9" ht="14.25" customHeight="1" thickBot="1">
      <c r="D83" s="249"/>
      <c r="E83" s="250"/>
      <c r="F83" s="249"/>
      <c r="G83" s="251"/>
      <c r="H83" s="252"/>
      <c r="I83" s="253"/>
    </row>
    <row r="84" spans="4:9" ht="19.5" thickBot="1">
      <c r="D84" s="254" t="s">
        <v>19</v>
      </c>
      <c r="E84" s="255" t="s">
        <v>33</v>
      </c>
      <c r="F84" s="9"/>
      <c r="G84" s="254" t="s">
        <v>32</v>
      </c>
      <c r="H84" s="255" t="s">
        <v>92</v>
      </c>
      <c r="I84" s="9"/>
    </row>
    <row r="85" spans="4:9" ht="19.5" thickBot="1">
      <c r="D85" s="258" t="s">
        <v>11</v>
      </c>
      <c r="E85" s="258" t="s">
        <v>26</v>
      </c>
      <c r="F85" s="32"/>
      <c r="G85" s="258" t="s">
        <v>36</v>
      </c>
      <c r="H85" s="258" t="s">
        <v>93</v>
      </c>
      <c r="I85" s="36"/>
    </row>
    <row r="86" spans="4:9" ht="19.5" thickBot="1">
      <c r="D86" s="258" t="s">
        <v>38</v>
      </c>
      <c r="E86" s="258" t="s">
        <v>30</v>
      </c>
      <c r="F86" s="33"/>
      <c r="G86" s="258" t="s">
        <v>18</v>
      </c>
      <c r="H86" s="258" t="s">
        <v>12</v>
      </c>
      <c r="I86" s="36"/>
    </row>
    <row r="87" spans="4:9" ht="19.5" thickBot="1">
      <c r="D87" s="259" t="s">
        <v>13</v>
      </c>
      <c r="E87" s="259" t="s">
        <v>15</v>
      </c>
      <c r="F87" s="33"/>
      <c r="G87" s="259" t="s">
        <v>16</v>
      </c>
      <c r="H87" s="259" t="s">
        <v>115</v>
      </c>
      <c r="I87" s="36"/>
    </row>
    <row r="88" spans="4:9" ht="18.75">
      <c r="D88" s="6"/>
      <c r="E88" s="254" t="s">
        <v>23</v>
      </c>
      <c r="F88" s="6"/>
      <c r="G88" s="6"/>
      <c r="H88" s="254" t="s">
        <v>29</v>
      </c>
      <c r="I88" s="6"/>
    </row>
    <row r="89" spans="4:9" ht="18.75">
      <c r="D89" s="6"/>
      <c r="E89" s="256"/>
      <c r="F89" s="6"/>
      <c r="G89" s="6"/>
      <c r="H89" s="256"/>
      <c r="I89" s="6"/>
    </row>
    <row r="90" spans="4:9" ht="18.75">
      <c r="D90" s="7"/>
      <c r="E90" s="256"/>
      <c r="F90" s="7"/>
      <c r="G90" s="7"/>
      <c r="H90" s="256"/>
      <c r="I90" s="7"/>
    </row>
    <row r="91" spans="4:9" ht="18.75">
      <c r="D91" s="7"/>
      <c r="E91" s="256"/>
      <c r="F91" s="7"/>
      <c r="G91" s="7"/>
      <c r="H91" s="256"/>
      <c r="I91" s="10"/>
    </row>
    <row r="92" spans="4:9" ht="19.5" thickBot="1">
      <c r="D92" s="7"/>
      <c r="E92" s="257"/>
      <c r="F92" s="7"/>
      <c r="G92" s="7"/>
      <c r="H92" s="257"/>
      <c r="I92" s="10"/>
    </row>
    <row r="93" spans="4:9" ht="19.5" thickBot="1">
      <c r="D93" s="244" t="s">
        <v>70</v>
      </c>
      <c r="E93" s="262" t="s">
        <v>72</v>
      </c>
      <c r="F93" s="51"/>
      <c r="G93" s="244" t="s">
        <v>74</v>
      </c>
      <c r="H93" s="245" t="s">
        <v>76</v>
      </c>
      <c r="I93" s="248"/>
    </row>
    <row r="94" spans="4:9" ht="19.5" thickBot="1">
      <c r="D94" s="249"/>
      <c r="E94" s="250"/>
      <c r="F94" s="51"/>
      <c r="G94" s="249"/>
      <c r="H94" s="250"/>
      <c r="I94" s="253"/>
    </row>
    <row r="95" spans="4:9" ht="19.5" thickBot="1">
      <c r="D95" s="254" t="s">
        <v>9</v>
      </c>
      <c r="E95" s="255" t="s">
        <v>34</v>
      </c>
      <c r="F95" s="33"/>
      <c r="G95" s="254" t="s">
        <v>14</v>
      </c>
      <c r="H95" s="255" t="s">
        <v>31</v>
      </c>
      <c r="I95" s="9"/>
    </row>
    <row r="96" spans="4:9" ht="19.5" thickBot="1">
      <c r="D96" s="258" t="s">
        <v>28</v>
      </c>
      <c r="E96" s="258" t="s">
        <v>27</v>
      </c>
      <c r="F96" s="33"/>
      <c r="G96" s="258" t="s">
        <v>10</v>
      </c>
      <c r="H96" s="258" t="s">
        <v>35</v>
      </c>
      <c r="I96" s="36"/>
    </row>
    <row r="97" spans="4:9" ht="19.5" thickBot="1">
      <c r="D97" s="258" t="s">
        <v>95</v>
      </c>
      <c r="E97" s="258" t="s">
        <v>37</v>
      </c>
      <c r="F97" s="33"/>
      <c r="G97" s="258" t="s">
        <v>22</v>
      </c>
      <c r="H97" s="258" t="s">
        <v>24</v>
      </c>
      <c r="I97" s="36"/>
    </row>
    <row r="98" spans="4:9" ht="19.5" thickBot="1">
      <c r="D98" s="259" t="s">
        <v>21</v>
      </c>
      <c r="E98" s="259" t="s">
        <v>96</v>
      </c>
      <c r="F98" s="33"/>
      <c r="G98" s="259" t="s">
        <v>20</v>
      </c>
      <c r="H98" s="259" t="s">
        <v>25</v>
      </c>
      <c r="I98" s="36"/>
    </row>
    <row r="99" spans="4:9" ht="18.75">
      <c r="D99" s="9"/>
      <c r="E99" s="9"/>
      <c r="F99" s="9"/>
      <c r="G99" s="9"/>
      <c r="H99" s="260" t="s">
        <v>289</v>
      </c>
      <c r="I99" s="9"/>
    </row>
    <row r="100" spans="4:9" ht="18.75">
      <c r="D100" s="9"/>
      <c r="E100" s="9"/>
      <c r="F100" s="9"/>
      <c r="G100" s="9"/>
      <c r="H100" s="260"/>
      <c r="I100" s="9"/>
    </row>
    <row r="101" spans="4:9" ht="19.5" thickBot="1">
      <c r="D101" s="9"/>
      <c r="E101" s="9"/>
      <c r="F101" s="9"/>
      <c r="G101" s="9"/>
      <c r="H101" s="261"/>
      <c r="I101" s="9"/>
    </row>
  </sheetData>
  <sheetProtection selectLockedCells="1"/>
  <sortState ref="BB69:BM73">
    <sortCondition descending="1" ref="BJ69:BJ73"/>
    <sortCondition descending="1" ref="BM69:BM73"/>
  </sortState>
  <mergeCells count="113">
    <mergeCell ref="Z75:AC75"/>
    <mergeCell ref="B69:E69"/>
    <mergeCell ref="F70:I70"/>
    <mergeCell ref="J71:M71"/>
    <mergeCell ref="N72:Q72"/>
    <mergeCell ref="R73:U73"/>
    <mergeCell ref="V74:Y74"/>
    <mergeCell ref="Z66:AC66"/>
    <mergeCell ref="B68:E68"/>
    <mergeCell ref="F68:I68"/>
    <mergeCell ref="J68:M68"/>
    <mergeCell ref="N68:Q68"/>
    <mergeCell ref="R68:U68"/>
    <mergeCell ref="V68:Y68"/>
    <mergeCell ref="Z68:AC68"/>
    <mergeCell ref="B60:E60"/>
    <mergeCell ref="F61:I61"/>
    <mergeCell ref="J62:M62"/>
    <mergeCell ref="N63:Q63"/>
    <mergeCell ref="R64:U64"/>
    <mergeCell ref="V65:Y65"/>
    <mergeCell ref="Z57:AC57"/>
    <mergeCell ref="B59:E59"/>
    <mergeCell ref="F59:I59"/>
    <mergeCell ref="J59:M59"/>
    <mergeCell ref="N59:Q59"/>
    <mergeCell ref="R59:U59"/>
    <mergeCell ref="V59:Y59"/>
    <mergeCell ref="Z59:AC59"/>
    <mergeCell ref="B51:E51"/>
    <mergeCell ref="F52:I52"/>
    <mergeCell ref="J53:M53"/>
    <mergeCell ref="N54:Q54"/>
    <mergeCell ref="R55:U55"/>
    <mergeCell ref="V56:Y56"/>
    <mergeCell ref="Z48:AC48"/>
    <mergeCell ref="B50:E50"/>
    <mergeCell ref="F50:I50"/>
    <mergeCell ref="J50:M50"/>
    <mergeCell ref="N50:Q50"/>
    <mergeCell ref="R50:U50"/>
    <mergeCell ref="V50:Y50"/>
    <mergeCell ref="Z50:AC50"/>
    <mergeCell ref="B42:E42"/>
    <mergeCell ref="F43:I43"/>
    <mergeCell ref="J44:M44"/>
    <mergeCell ref="N45:Q45"/>
    <mergeCell ref="R46:U46"/>
    <mergeCell ref="V47:Y47"/>
    <mergeCell ref="Z39:AC39"/>
    <mergeCell ref="B41:E41"/>
    <mergeCell ref="F41:I41"/>
    <mergeCell ref="J41:M41"/>
    <mergeCell ref="N41:Q41"/>
    <mergeCell ref="R41:U41"/>
    <mergeCell ref="V41:Y41"/>
    <mergeCell ref="Z41:AC41"/>
    <mergeCell ref="B33:E33"/>
    <mergeCell ref="F34:I34"/>
    <mergeCell ref="J35:M35"/>
    <mergeCell ref="N36:Q36"/>
    <mergeCell ref="R37:U37"/>
    <mergeCell ref="V38:Y38"/>
    <mergeCell ref="Z30:AC30"/>
    <mergeCell ref="B32:E32"/>
    <mergeCell ref="F32:I32"/>
    <mergeCell ref="J32:M32"/>
    <mergeCell ref="N32:Q32"/>
    <mergeCell ref="R32:U32"/>
    <mergeCell ref="V32:Y32"/>
    <mergeCell ref="Z32:AC32"/>
    <mergeCell ref="B24:E24"/>
    <mergeCell ref="F25:I25"/>
    <mergeCell ref="J26:M26"/>
    <mergeCell ref="N27:Q27"/>
    <mergeCell ref="R28:U28"/>
    <mergeCell ref="V29:Y29"/>
    <mergeCell ref="Z21:AC21"/>
    <mergeCell ref="B23:E23"/>
    <mergeCell ref="F23:I23"/>
    <mergeCell ref="J23:M23"/>
    <mergeCell ref="N23:Q23"/>
    <mergeCell ref="R23:U23"/>
    <mergeCell ref="V23:Y23"/>
    <mergeCell ref="Z23:AC23"/>
    <mergeCell ref="B15:E15"/>
    <mergeCell ref="F16:I16"/>
    <mergeCell ref="J17:M17"/>
    <mergeCell ref="N18:Q18"/>
    <mergeCell ref="R19:U19"/>
    <mergeCell ref="V20:Y20"/>
    <mergeCell ref="Z12:AC12"/>
    <mergeCell ref="B14:E14"/>
    <mergeCell ref="F14:I14"/>
    <mergeCell ref="J14:M14"/>
    <mergeCell ref="N14:Q14"/>
    <mergeCell ref="R14:U14"/>
    <mergeCell ref="V14:Y14"/>
    <mergeCell ref="Z14:AC14"/>
    <mergeCell ref="B6:E6"/>
    <mergeCell ref="F7:I7"/>
    <mergeCell ref="J8:M8"/>
    <mergeCell ref="N9:Q9"/>
    <mergeCell ref="R10:U10"/>
    <mergeCell ref="V11:Y11"/>
    <mergeCell ref="A1:AF3"/>
    <mergeCell ref="B5:E5"/>
    <mergeCell ref="F5:I5"/>
    <mergeCell ref="J5:M5"/>
    <mergeCell ref="N5:Q5"/>
    <mergeCell ref="R5:U5"/>
    <mergeCell ref="V5:Y5"/>
    <mergeCell ref="Z5:AC5"/>
  </mergeCells>
  <phoneticPr fontId="2"/>
  <conditionalFormatting sqref="T29:T30 X30 T47:T48 T11:T12 X12 X48 T38:T39 X39 T20:T21 X21 H42 L42:L43 D43:D48 H44:H48 L45:L48 P46:P48 D7:D12 H8:H12 L9:L12 P10:P12 H6 L24:L25 D16:D21 H17:H21 L18:L21 P19:P21 H15 L33:L34 D25:D30 H26:H30 L27:L30 P28:P30 H24 L15:L16 D34:D39 H35:H39 L36:L39 P37:P39 H33 L6:L7 T56:T57 X57 T65:T66 X66 L51:L52 L60:L61 D52:D57 H53:H57 L54:L57 P55:P57 H51 D61:D66 H62:H66 L63:L66 P64:P66 H60 T74:T75 X75 L69:L70 D70:D75 H71:H75 L72:L75 P73:P75 H69">
    <cfRule type="expression" dxfId="6" priority="7" stopIfTrue="1">
      <formula>B6=""</formula>
    </cfRule>
  </conditionalFormatting>
  <conditionalFormatting sqref="G42 K42:K43 G6 K24:K25 G15 K33:K34 G24 K15:K16 G33 K6:K7 K51:K52 K60:K61 G51 G60 K69:K70 G69">
    <cfRule type="expression" dxfId="5" priority="6" stopIfTrue="1">
      <formula>F6=""</formula>
    </cfRule>
  </conditionalFormatting>
  <conditionalFormatting sqref="I42 M42:M43 I6 M24:M25 I15 M33:M34 I24 I33 M15:M16 M6:M7 M51:M52 M60:M61 I51 I60 M69:M70 I69">
    <cfRule type="expression" dxfId="4" priority="5" stopIfTrue="1">
      <formula>F6=""</formula>
    </cfRule>
  </conditionalFormatting>
  <conditionalFormatting sqref="O42:Q44 O6:Q8 O15:Q17 O24:Q26 O33:Q35 O51:Q53 O60:Q62 O69:Q71">
    <cfRule type="expression" dxfId="3" priority="4" stopIfTrue="1">
      <formula>$N6=""</formula>
    </cfRule>
  </conditionalFormatting>
  <conditionalFormatting sqref="S6:U9 S15:U18 S24:U27 S33:U36 S42:U45 S51:U54 S60:U63 S69:U72">
    <cfRule type="expression" dxfId="2" priority="3" stopIfTrue="1">
      <formula>$R6=""</formula>
    </cfRule>
  </conditionalFormatting>
  <conditionalFormatting sqref="W6:Y10 W15:Y19 W24:Y28 W33:Y37 W42:Y46 W51:Y55 W60:Y64 W69:Y73">
    <cfRule type="expression" dxfId="1" priority="2" stopIfTrue="1">
      <formula>$V6=""</formula>
    </cfRule>
  </conditionalFormatting>
  <conditionalFormatting sqref="AA6:AC11 AA15:AC20 AA24:AC29 AA33:AC38 AA42:AC47 AA51:AC56 AA60:AC65 AA69:AC74">
    <cfRule type="expression" dxfId="0" priority="1" stopIfTrue="1">
      <formula>$Z6=""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92" orientation="landscape" horizontalDpi="0" verticalDpi="0" r:id="rId1"/>
  <headerFooter alignWithMargins="0"/>
  <legacyDrawing r:id="rId2"/>
  <oleObjects>
    <oleObject progId="PBrush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プレイヤーズ予選組合せ</vt:lpstr>
      <vt:lpstr>体育館朝の練習割り当て</vt:lpstr>
      <vt:lpstr>Sheet1</vt:lpstr>
      <vt:lpstr>リーグ戦表</vt:lpstr>
      <vt:lpstr>プレイヤーズ予選組合せ!Print_Area</vt:lpstr>
      <vt:lpstr>リーグ戦表!Print_Area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旭川市教育委員会</dc:creator>
  <cp:lastModifiedBy>frankmill</cp:lastModifiedBy>
  <cp:lastPrinted>2016-10-22T09:54:58Z</cp:lastPrinted>
  <dcterms:created xsi:type="dcterms:W3CDTF">2015-10-17T00:41:26Z</dcterms:created>
  <dcterms:modified xsi:type="dcterms:W3CDTF">2016-12-24T06:48:16Z</dcterms:modified>
</cp:coreProperties>
</file>