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795" windowHeight="12105" activeTab="1"/>
  </bookViews>
  <sheets>
    <sheet name="全日程" sheetId="1" r:id="rId1"/>
    <sheet name="リーグ別" sheetId="3" r:id="rId2"/>
    <sheet name="BC(2018.4.10版)" sheetId="4" r:id="rId3"/>
    <sheet name="2018道カブスリーグU-15" sheetId="5" r:id="rId4"/>
    <sheet name="2018道カブスリーグU-13" sheetId="6" r:id="rId5"/>
    <sheet name="イレブン杯" sheetId="7" r:id="rId6"/>
    <sheet name="イレブン杯結果" sheetId="8" r:id="rId7"/>
  </sheets>
  <definedNames>
    <definedName name="aaaaaaaaaaaaaaaaaaaa" localSheetId="4">#REF!</definedName>
    <definedName name="aaaaaaaaaaaaaaaaaaaa" localSheetId="3">#REF!</definedName>
    <definedName name="aaaaaaaaaaaaaaaaaaaa" localSheetId="5">#REF!</definedName>
    <definedName name="aaaaaaaaaaaaaaaaaaaa" localSheetId="6">#REF!</definedName>
    <definedName name="aaaaaaaaaaaaaaaaaaaa">#REF!</definedName>
    <definedName name="Area_4" localSheetId="4">#REF!</definedName>
    <definedName name="Area_4" localSheetId="3">#REF!</definedName>
    <definedName name="Area_4" localSheetId="5">#REF!</definedName>
    <definedName name="Area_4" localSheetId="6">#REF!</definedName>
    <definedName name="Area_4">#REF!</definedName>
    <definedName name="AREA３" localSheetId="4">#REF!</definedName>
    <definedName name="AREA３" localSheetId="3">#REF!</definedName>
    <definedName name="AREA３" localSheetId="5">#REF!</definedName>
    <definedName name="AREA３" localSheetId="6">#REF!</definedName>
    <definedName name="AREA３">#REF!</definedName>
    <definedName name="Ｅcel" localSheetId="4">#REF!</definedName>
    <definedName name="Ｅcel" localSheetId="3">#REF!</definedName>
    <definedName name="Ｅcel" localSheetId="5">#REF!</definedName>
    <definedName name="Ｅcel" localSheetId="6">#REF!</definedName>
    <definedName name="Ｅcel">#REF!</definedName>
    <definedName name="Excel_BuiltIn_Print_Area_1" localSheetId="4">#REF!</definedName>
    <definedName name="Excel_BuiltIn_Print_Area_1" localSheetId="3">#REF!</definedName>
    <definedName name="Excel_BuiltIn_Print_Area_1" localSheetId="5">#REF!</definedName>
    <definedName name="Excel_BuiltIn_Print_Area_1" localSheetId="6">#REF!</definedName>
    <definedName name="Excel_BuiltIn_Print_Area_1">#REF!</definedName>
    <definedName name="Excel_BuiltIn_Print_Area_2" localSheetId="4">#REF!</definedName>
    <definedName name="Excel_BuiltIn_Print_Area_2" localSheetId="3">#REF!</definedName>
    <definedName name="Excel_BuiltIn_Print_Area_2" localSheetId="5">#REF!</definedName>
    <definedName name="Excel_BuiltIn_Print_Area_2" localSheetId="6">#REF!</definedName>
    <definedName name="Excel_BuiltIn_Print_Area_2">#REF!</definedName>
    <definedName name="Excel_BuiltIn_Print_Area_3" localSheetId="4">#REF!</definedName>
    <definedName name="Excel_BuiltIn_Print_Area_3" localSheetId="3">#REF!</definedName>
    <definedName name="Excel_BuiltIn_Print_Area_3" localSheetId="5">#REF!</definedName>
    <definedName name="Excel_BuiltIn_Print_Area_3" localSheetId="6">#REF!</definedName>
    <definedName name="Excel_BuiltIn_Print_Area_3">#REF!</definedName>
    <definedName name="EXL" localSheetId="4">#REF!</definedName>
    <definedName name="EXL" localSheetId="3">#REF!</definedName>
    <definedName name="EXL" localSheetId="5">#REF!</definedName>
    <definedName name="EXL" localSheetId="6">#REF!</definedName>
    <definedName name="EXL">#REF!</definedName>
    <definedName name="katou1" localSheetId="4">#REF!</definedName>
    <definedName name="katou1" localSheetId="3">#REF!</definedName>
    <definedName name="katou1" localSheetId="5">#REF!</definedName>
    <definedName name="katou1" localSheetId="6">#REF!</definedName>
    <definedName name="katou1">#REF!</definedName>
    <definedName name="katou4" localSheetId="4">#REF!</definedName>
    <definedName name="katou4" localSheetId="3">#REF!</definedName>
    <definedName name="katou4" localSheetId="5">#REF!</definedName>
    <definedName name="katou4" localSheetId="6">#REF!</definedName>
    <definedName name="katou4">#REF!</definedName>
    <definedName name="_xlnm.Print_Area" localSheetId="4">'2018道カブスリーグU-13'!$A$1:$H$135</definedName>
    <definedName name="_xlnm.Print_Area" localSheetId="3">'2018道カブスリーグU-15'!$A$1:$H$153</definedName>
    <definedName name="_xlnm.Print_Area" localSheetId="2">'BC(2018.4.10版)'!$A$1:$H$70</definedName>
    <definedName name="_xlnm.Print_Area" localSheetId="5">イレブン杯!$A$1:$BE$16</definedName>
    <definedName name="_xlnm.Print_Area" localSheetId="6">イレブン杯結果!$A$1:$BE$16</definedName>
    <definedName name="_xlnm.Print_Area" localSheetId="1">リーグ別!$A$1:$K$509</definedName>
    <definedName name="_xlnm.Print_Area" localSheetId="0">全日程!$A$1:$K$391</definedName>
    <definedName name="rty" localSheetId="4">#REF!</definedName>
    <definedName name="rty" localSheetId="3">#REF!</definedName>
    <definedName name="rty" localSheetId="5">#REF!</definedName>
    <definedName name="rty" localSheetId="6">#REF!</definedName>
    <definedName name="rty">#REF!</definedName>
    <definedName name="あｓｄｆｇｈｊ" localSheetId="4">#REF!</definedName>
    <definedName name="あｓｄｆｇｈｊ" localSheetId="3">#REF!</definedName>
    <definedName name="あｓｄｆｇｈｊ" localSheetId="5">#REF!</definedName>
    <definedName name="あｓｄｆｇｈｊ" localSheetId="6">#REF!</definedName>
    <definedName name="あｓｄｆｇｈｊ">#REF!</definedName>
    <definedName name="いやだ" localSheetId="4">#REF!</definedName>
    <definedName name="いやだ" localSheetId="3">#REF!</definedName>
    <definedName name="いやだ" localSheetId="5">#REF!</definedName>
    <definedName name="いやだ" localSheetId="6">#REF!</definedName>
    <definedName name="いやだ">#REF!</definedName>
    <definedName name="え８" localSheetId="4">#REF!</definedName>
    <definedName name="え８" localSheetId="3">#REF!</definedName>
    <definedName name="え８" localSheetId="5">#REF!</definedName>
    <definedName name="え８" localSheetId="6">#REF!</definedName>
    <definedName name="え８">#REF!</definedName>
    <definedName name="エクセル" localSheetId="4">#REF!</definedName>
    <definedName name="エクセル" localSheetId="3">#REF!</definedName>
    <definedName name="エクセル" localSheetId="5">#REF!</definedName>
    <definedName name="エクセル" localSheetId="6">#REF!</definedName>
    <definedName name="エクセル">#REF!</definedName>
    <definedName name="エクセル１０" localSheetId="4">#REF!</definedName>
    <definedName name="エクセル１０" localSheetId="3">#REF!</definedName>
    <definedName name="エクセル１０" localSheetId="5">#REF!</definedName>
    <definedName name="エクセル１０" localSheetId="6">#REF!</definedName>
    <definedName name="エクセル１０">#REF!</definedName>
    <definedName name="エクセル１９" localSheetId="4">#REF!</definedName>
    <definedName name="エクセル１９" localSheetId="3">#REF!</definedName>
    <definedName name="エクセル１９" localSheetId="5">#REF!</definedName>
    <definedName name="エクセル１９" localSheetId="6">#REF!</definedName>
    <definedName name="エクセル１９">#REF!</definedName>
    <definedName name="エクセル２" localSheetId="4">#REF!</definedName>
    <definedName name="エクセル２" localSheetId="3">#REF!</definedName>
    <definedName name="エクセル２" localSheetId="5">#REF!</definedName>
    <definedName name="エクセル２" localSheetId="6">#REF!</definedName>
    <definedName name="エクセル２">#REF!</definedName>
    <definedName name="エクセル３" localSheetId="4">#REF!</definedName>
    <definedName name="エクセル３" localSheetId="3">#REF!</definedName>
    <definedName name="エクセル３" localSheetId="5">#REF!</definedName>
    <definedName name="エクセル３" localSheetId="6">#REF!</definedName>
    <definedName name="エクセル３">#REF!</definedName>
    <definedName name="エクセル４" localSheetId="4">#REF!</definedName>
    <definedName name="エクセル４" localSheetId="3">#REF!</definedName>
    <definedName name="エクセル４" localSheetId="5">#REF!</definedName>
    <definedName name="エクセル４" localSheetId="6">#REF!</definedName>
    <definedName name="エクセル４">#REF!</definedName>
    <definedName name="エクセル５" localSheetId="4">#REF!</definedName>
    <definedName name="エクセル５" localSheetId="3">#REF!</definedName>
    <definedName name="エクセル５" localSheetId="5">#REF!</definedName>
    <definedName name="エクセル５" localSheetId="6">#REF!</definedName>
    <definedName name="エクセル５">#REF!</definedName>
    <definedName name="エクセル５６" localSheetId="4">#REF!</definedName>
    <definedName name="エクセル５６" localSheetId="3">#REF!</definedName>
    <definedName name="エクセル５６" localSheetId="5">#REF!</definedName>
    <definedName name="エクセル５６" localSheetId="6">#REF!</definedName>
    <definedName name="エクセル５６">#REF!</definedName>
    <definedName name="エクセルシート" localSheetId="4">#REF!</definedName>
    <definedName name="エクセルシート" localSheetId="3">#REF!</definedName>
    <definedName name="エクセルシート" localSheetId="5">#REF!</definedName>
    <definedName name="エクセルシート" localSheetId="6">#REF!</definedName>
    <definedName name="エクセルシート">#REF!</definedName>
    <definedName name="エリア５" localSheetId="4">#REF!</definedName>
    <definedName name="エリア５" localSheetId="3">#REF!</definedName>
    <definedName name="エリア５" localSheetId="5">#REF!</definedName>
    <definedName name="エリア５" localSheetId="6">#REF!</definedName>
    <definedName name="エリア５">#REF!</definedName>
    <definedName name="ｶﾄｳ４" localSheetId="4">#REF!</definedName>
    <definedName name="ｶﾄｳ４" localSheetId="3">#REF!</definedName>
    <definedName name="ｶﾄｳ４" localSheetId="5">#REF!</definedName>
    <definedName name="ｶﾄｳ４" localSheetId="6">#REF!</definedName>
    <definedName name="ｶﾄｳ４">#REF!</definedName>
    <definedName name="カブスL" localSheetId="4">#REF!</definedName>
    <definedName name="カブスL" localSheetId="3">#REF!</definedName>
    <definedName name="カブスL" localSheetId="5">#REF!</definedName>
    <definedName name="カブスL" localSheetId="6">#REF!</definedName>
    <definedName name="カブスL">#REF!</definedName>
    <definedName name="カブスL2" localSheetId="4">#REF!</definedName>
    <definedName name="カブスL2" localSheetId="3">#REF!</definedName>
    <definedName name="カブスL2" localSheetId="5">#REF!</definedName>
    <definedName name="カブスL2" localSheetId="6">#REF!</definedName>
    <definedName name="カブスL2">#REF!</definedName>
    <definedName name="コピー" localSheetId="4">#REF!</definedName>
    <definedName name="コピー" localSheetId="3">#REF!</definedName>
    <definedName name="コピー" localSheetId="5">#REF!</definedName>
    <definedName name="コピー" localSheetId="6">#REF!</definedName>
    <definedName name="コピー">#REF!</definedName>
    <definedName name="しない" localSheetId="4">#REF!</definedName>
    <definedName name="しない" localSheetId="3">#REF!</definedName>
    <definedName name="しない" localSheetId="5">#REF!</definedName>
    <definedName name="しない" localSheetId="6">#REF!</definedName>
    <definedName name="しない">#REF!</definedName>
    <definedName name="しない２" localSheetId="4">#REF!</definedName>
    <definedName name="しない２" localSheetId="3">#REF!</definedName>
    <definedName name="しない２" localSheetId="5">#REF!</definedName>
    <definedName name="しない２" localSheetId="6">#REF!</definedName>
    <definedName name="しない２">#REF!</definedName>
    <definedName name="する" localSheetId="4">#REF!</definedName>
    <definedName name="する" localSheetId="3">#REF!</definedName>
    <definedName name="する" localSheetId="5">#REF!</definedName>
    <definedName name="する" localSheetId="6">#REF!</definedName>
    <definedName name="する">#REF!</definedName>
    <definedName name="だい５" localSheetId="4">#REF!</definedName>
    <definedName name="だい５" localSheetId="3">#REF!</definedName>
    <definedName name="だい５" localSheetId="5">#REF!</definedName>
    <definedName name="だい５" localSheetId="6">#REF!</definedName>
    <definedName name="だい５">#REF!</definedName>
    <definedName name="加藤" localSheetId="4">#REF!</definedName>
    <definedName name="加藤" localSheetId="3">#REF!</definedName>
    <definedName name="加藤" localSheetId="5">#REF!</definedName>
    <definedName name="加藤" localSheetId="6">#REF!</definedName>
    <definedName name="加藤">#REF!</definedName>
    <definedName name="加藤８" localSheetId="4">#REF!</definedName>
    <definedName name="加藤８" localSheetId="3">#REF!</definedName>
    <definedName name="加藤８" localSheetId="5">#REF!</definedName>
    <definedName name="加藤８" localSheetId="6">#REF!</definedName>
    <definedName name="加藤８">#REF!</definedName>
    <definedName name="加藤孝俊" localSheetId="4">#REF!</definedName>
    <definedName name="加藤孝俊" localSheetId="3">#REF!</definedName>
    <definedName name="加藤孝俊" localSheetId="5">#REF!</definedName>
    <definedName name="加藤孝俊" localSheetId="6">#REF!</definedName>
    <definedName name="加藤孝俊">#REF!</definedName>
    <definedName name="順" localSheetId="4">#REF!</definedName>
    <definedName name="順" localSheetId="3">#REF!</definedName>
    <definedName name="順" localSheetId="5">#REF!</definedName>
    <definedName name="順" localSheetId="6">#REF!</definedName>
    <definedName name="順">#REF!</definedName>
    <definedName name="順２" localSheetId="4">#REF!</definedName>
    <definedName name="順２" localSheetId="3">#REF!</definedName>
    <definedName name="順２" localSheetId="5">#REF!</definedName>
    <definedName name="順２" localSheetId="6">#REF!</definedName>
    <definedName name="順２">#REF!</definedName>
    <definedName name="順位" localSheetId="4">#REF!</definedName>
    <definedName name="順位" localSheetId="3">#REF!</definedName>
    <definedName name="順位" localSheetId="5">#REF!</definedName>
    <definedName name="順位" localSheetId="6">#REF!</definedName>
    <definedName name="順位">#REF!</definedName>
    <definedName name="順位１０" localSheetId="4">#REF!</definedName>
    <definedName name="順位１０" localSheetId="3">#REF!</definedName>
    <definedName name="順位１０" localSheetId="5">#REF!</definedName>
    <definedName name="順位１０" localSheetId="6">#REF!</definedName>
    <definedName name="順位１０">#REF!</definedName>
    <definedName name="順位１０１">#REF!</definedName>
    <definedName name="順位２" localSheetId="4">#REF!</definedName>
    <definedName name="順位２" localSheetId="3">#REF!</definedName>
    <definedName name="順位２" localSheetId="5">#REF!</definedName>
    <definedName name="順位２" localSheetId="6">#REF!</definedName>
    <definedName name="順位２">#REF!</definedName>
    <definedName name="順位３" localSheetId="4">#REF!</definedName>
    <definedName name="順位３" localSheetId="3">#REF!</definedName>
    <definedName name="順位３" localSheetId="5">#REF!</definedName>
    <definedName name="順位３" localSheetId="6">#REF!</definedName>
    <definedName name="順位３">#REF!</definedName>
    <definedName name="順位４" localSheetId="4">#REF!</definedName>
    <definedName name="順位４" localSheetId="3">#REF!</definedName>
    <definedName name="順位４" localSheetId="5">#REF!</definedName>
    <definedName name="順位４" localSheetId="6">#REF!</definedName>
    <definedName name="順位４">#REF!</definedName>
    <definedName name="順位６" localSheetId="4">#REF!</definedName>
    <definedName name="順位６" localSheetId="3">#REF!</definedName>
    <definedName name="順位６" localSheetId="5">#REF!</definedName>
    <definedName name="順位６" localSheetId="6">#REF!</definedName>
    <definedName name="順位６">#REF!</definedName>
    <definedName name="順位７" localSheetId="4">#REF!</definedName>
    <definedName name="順位７" localSheetId="3">#REF!</definedName>
    <definedName name="順位７" localSheetId="5">#REF!</definedName>
    <definedName name="順位７" localSheetId="6">#REF!</definedName>
    <definedName name="順位７">#REF!</definedName>
    <definedName name="順位８" localSheetId="4">#REF!</definedName>
    <definedName name="順位８" localSheetId="3">#REF!</definedName>
    <definedName name="順位８" localSheetId="5">#REF!</definedName>
    <definedName name="順位８" localSheetId="6">#REF!</definedName>
    <definedName name="順位８">#REF!</definedName>
    <definedName name="順番" localSheetId="4">#REF!</definedName>
    <definedName name="順番" localSheetId="3">#REF!</definedName>
    <definedName name="順番" localSheetId="5">#REF!</definedName>
    <definedName name="順番" localSheetId="6">#REF!</definedName>
    <definedName name="順番">#REF!</definedName>
    <definedName name="順番1">#REF!</definedName>
    <definedName name="第2" localSheetId="4">#REF!</definedName>
    <definedName name="第2" localSheetId="3">#REF!</definedName>
    <definedName name="第2" localSheetId="5">#REF!</definedName>
    <definedName name="第2" localSheetId="6">#REF!</definedName>
    <definedName name="第2">#REF!</definedName>
    <definedName name="函館用" localSheetId="4">#REF!</definedName>
    <definedName name="函館用" localSheetId="3">#REF!</definedName>
    <definedName name="函館用" localSheetId="5">#REF!</definedName>
    <definedName name="函館用" localSheetId="6">#REF!</definedName>
    <definedName name="函館用">#REF!</definedName>
    <definedName name="変更無し" localSheetId="4">#REF!</definedName>
    <definedName name="変更無し" localSheetId="3">#REF!</definedName>
    <definedName name="変更無し" localSheetId="5">#REF!</definedName>
    <definedName name="変更無し" localSheetId="6">#REF!</definedName>
    <definedName name="変更無し">#REF!</definedName>
  </definedNames>
  <calcPr calcId="162913"/>
</workbook>
</file>

<file path=xl/calcChain.xml><?xml version="1.0" encoding="utf-8"?>
<calcChain xmlns="http://schemas.openxmlformats.org/spreadsheetml/2006/main">
  <c r="E83" i="4"/>
  <c r="C83"/>
  <c r="E82"/>
  <c r="C82"/>
  <c r="E81"/>
  <c r="C81"/>
  <c r="E80"/>
  <c r="C80"/>
  <c r="E79"/>
  <c r="C79"/>
  <c r="E78"/>
  <c r="C78"/>
  <c r="E77"/>
  <c r="C77"/>
  <c r="E76"/>
  <c r="C76"/>
  <c r="F108" i="6"/>
  <c r="D108"/>
  <c r="F105"/>
  <c r="D105"/>
  <c r="F103"/>
  <c r="F102"/>
  <c r="F99"/>
  <c r="D99"/>
  <c r="F98"/>
  <c r="D98"/>
  <c r="F97"/>
  <c r="D97"/>
  <c r="F96"/>
  <c r="D96"/>
  <c r="F95"/>
  <c r="D95"/>
  <c r="F94"/>
  <c r="D94"/>
  <c r="F93"/>
  <c r="D93"/>
  <c r="F92"/>
  <c r="D92"/>
  <c r="F91"/>
  <c r="D91"/>
  <c r="F90"/>
  <c r="D90"/>
  <c r="F89"/>
  <c r="D89"/>
  <c r="F88"/>
  <c r="D88"/>
  <c r="F87"/>
  <c r="D87"/>
  <c r="F86"/>
  <c r="D86"/>
  <c r="F85"/>
  <c r="D85"/>
  <c r="F84"/>
  <c r="D84"/>
  <c r="F83"/>
  <c r="D83"/>
  <c r="F82"/>
  <c r="D82"/>
  <c r="F81"/>
  <c r="D81"/>
  <c r="F80"/>
  <c r="D80"/>
  <c r="F79"/>
  <c r="D79"/>
  <c r="F78"/>
  <c r="D78"/>
  <c r="F77"/>
  <c r="D77"/>
  <c r="F76"/>
  <c r="D76"/>
  <c r="F75"/>
  <c r="D75"/>
  <c r="F74"/>
  <c r="D74"/>
  <c r="F73"/>
  <c r="D73"/>
  <c r="F72"/>
  <c r="D72"/>
  <c r="F71"/>
  <c r="D71"/>
  <c r="F70"/>
  <c r="D70"/>
  <c r="F69"/>
  <c r="D69"/>
  <c r="F68"/>
  <c r="D68"/>
  <c r="F67"/>
  <c r="D67"/>
  <c r="F66"/>
  <c r="D66"/>
  <c r="F65"/>
  <c r="D65"/>
  <c r="F64"/>
  <c r="D64"/>
  <c r="F31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F7"/>
  <c r="D7"/>
  <c r="F6"/>
  <c r="D6"/>
  <c r="F5"/>
  <c r="D5"/>
  <c r="F4"/>
  <c r="D4"/>
  <c r="F119" i="5"/>
  <c r="D119"/>
  <c r="F115"/>
  <c r="D115"/>
  <c r="F113"/>
  <c r="F112"/>
  <c r="F111"/>
  <c r="F108"/>
  <c r="D108"/>
  <c r="F107"/>
  <c r="D107"/>
  <c r="F106"/>
  <c r="D106"/>
  <c r="F105"/>
  <c r="D105"/>
  <c r="F104"/>
  <c r="D104"/>
  <c r="F103"/>
  <c r="D103"/>
  <c r="F102"/>
  <c r="D102"/>
  <c r="F101"/>
  <c r="D101"/>
  <c r="F100"/>
  <c r="D100"/>
  <c r="F99"/>
  <c r="D99"/>
  <c r="F98"/>
  <c r="D98"/>
  <c r="F97"/>
  <c r="D97"/>
  <c r="F96"/>
  <c r="D96"/>
  <c r="F95"/>
  <c r="D95"/>
  <c r="F94"/>
  <c r="D94"/>
  <c r="F93"/>
  <c r="D93"/>
  <c r="F92"/>
  <c r="D92"/>
  <c r="F91"/>
  <c r="D91"/>
  <c r="F90"/>
  <c r="D90"/>
  <c r="F89"/>
  <c r="D89"/>
  <c r="F88"/>
  <c r="D88"/>
  <c r="F87"/>
  <c r="D87"/>
  <c r="F86"/>
  <c r="D86"/>
  <c r="F85"/>
  <c r="D85"/>
  <c r="F84"/>
  <c r="D84"/>
  <c r="F83"/>
  <c r="D83"/>
  <c r="F82"/>
  <c r="D82"/>
  <c r="F81"/>
  <c r="D81"/>
  <c r="F80"/>
  <c r="D80"/>
  <c r="F79"/>
  <c r="D79"/>
  <c r="F78"/>
  <c r="D78"/>
  <c r="F77"/>
  <c r="D77"/>
  <c r="F76"/>
  <c r="D76"/>
  <c r="F75"/>
  <c r="D75"/>
  <c r="F74"/>
  <c r="D74"/>
  <c r="F73"/>
  <c r="D73"/>
  <c r="F72"/>
  <c r="D72"/>
  <c r="F71"/>
  <c r="D71"/>
  <c r="F70"/>
  <c r="D70"/>
  <c r="F69"/>
  <c r="D69"/>
  <c r="F68"/>
  <c r="D68"/>
  <c r="F67"/>
  <c r="D67"/>
  <c r="F66"/>
  <c r="D66"/>
  <c r="F65"/>
  <c r="D65"/>
  <c r="F64"/>
  <c r="D64"/>
  <c r="F31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F7"/>
  <c r="D7"/>
  <c r="F6"/>
  <c r="D6"/>
  <c r="F5"/>
  <c r="D5"/>
  <c r="F4"/>
  <c r="D4"/>
</calcChain>
</file>

<file path=xl/sharedStrings.xml><?xml version="1.0" encoding="utf-8"?>
<sst xmlns="http://schemas.openxmlformats.org/spreadsheetml/2006/main" count="5807" uniqueCount="873">
  <si>
    <t>大会名</t>
    <rPh sb="0" eb="3">
      <t>タイカイメイ</t>
    </rPh>
    <phoneticPr fontId="4"/>
  </si>
  <si>
    <t>節</t>
    <rPh sb="0" eb="1">
      <t>セツ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</si>
  <si>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</si>
  <si>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</si>
  <si>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会場</t>
    <rPh sb="0" eb="2">
      <t>カイジョウ</t>
    </rPh>
    <phoneticPr fontId="4"/>
  </si>
  <si>
    <t>キックオフ</t>
    <phoneticPr fontId="4"/>
  </si>
  <si>
    <t>地区カブス</t>
    <rPh sb="0" eb="2">
      <t>チク</t>
    </rPh>
    <phoneticPr fontId="3"/>
  </si>
  <si>
    <t>東光スポーツ公園</t>
    <rPh sb="0" eb="2">
      <t>トウコウ</t>
    </rPh>
    <rPh sb="6" eb="8">
      <t>コウエン</t>
    </rPh>
    <phoneticPr fontId="4"/>
  </si>
  <si>
    <t>上富良野富原運動公園</t>
    <rPh sb="0" eb="10">
      <t>カミフラノトミハラウンドウコウエン</t>
    </rPh>
    <phoneticPr fontId="4"/>
  </si>
  <si>
    <t>名寄健康の森</t>
    <rPh sb="0" eb="4">
      <t>ナヨロケンコウ</t>
    </rPh>
    <rPh sb="5" eb="6">
      <t>モリ</t>
    </rPh>
    <phoneticPr fontId="4"/>
  </si>
  <si>
    <t>稚内若葉台</t>
    <rPh sb="0" eb="5">
      <t>ワッカナイワカバダイ</t>
    </rPh>
    <phoneticPr fontId="4"/>
  </si>
  <si>
    <t>東川ゆめ公園</t>
    <rPh sb="0" eb="2">
      <t>ヒガシカワ</t>
    </rPh>
    <rPh sb="4" eb="6">
      <t>コウエン</t>
    </rPh>
    <phoneticPr fontId="1"/>
  </si>
  <si>
    <t>東川ゆめ公園</t>
    <rPh sb="0" eb="2">
      <t>ヒガシカワ</t>
    </rPh>
    <rPh sb="4" eb="6">
      <t>コウエン</t>
    </rPh>
    <phoneticPr fontId="4"/>
  </si>
  <si>
    <t>函館フットボールP人工芝</t>
    <rPh sb="0" eb="2">
      <t>ハコダテ</t>
    </rPh>
    <rPh sb="9" eb="12">
      <t>ジンコウシバ</t>
    </rPh>
    <phoneticPr fontId="1"/>
  </si>
  <si>
    <t>東雁来公園東</t>
    <rPh sb="0" eb="1">
      <t>アズマ</t>
    </rPh>
    <rPh sb="1" eb="2">
      <t>カリ</t>
    </rPh>
    <rPh sb="2" eb="3">
      <t>ライ</t>
    </rPh>
    <rPh sb="3" eb="5">
      <t>コウエン</t>
    </rPh>
    <rPh sb="5" eb="6">
      <t>ヒガシ</t>
    </rPh>
    <phoneticPr fontId="1"/>
  </si>
  <si>
    <t>コンサドーレ札幌ホーム</t>
    <rPh sb="6" eb="8">
      <t>サッポロ</t>
    </rPh>
    <phoneticPr fontId="1"/>
  </si>
  <si>
    <t>厚真町野原公園サッカー場</t>
    <rPh sb="0" eb="3">
      <t>アツマチョウ</t>
    </rPh>
    <rPh sb="3" eb="5">
      <t>ノハラ</t>
    </rPh>
    <rPh sb="5" eb="7">
      <t>コウエン</t>
    </rPh>
    <rPh sb="11" eb="12">
      <t>ジョウ</t>
    </rPh>
    <phoneticPr fontId="1"/>
  </si>
  <si>
    <t>東雁来公園東</t>
    <rPh sb="0" eb="3">
      <t>ヒガシカリキ</t>
    </rPh>
    <rPh sb="3" eb="5">
      <t>コウエン</t>
    </rPh>
    <rPh sb="5" eb="6">
      <t>ヒガシ</t>
    </rPh>
    <phoneticPr fontId="1"/>
  </si>
  <si>
    <t>東雁来公園西</t>
    <rPh sb="0" eb="3">
      <t>ヒガシカリキ</t>
    </rPh>
    <rPh sb="3" eb="5">
      <t>コウエン</t>
    </rPh>
    <rPh sb="5" eb="6">
      <t>ニシ</t>
    </rPh>
    <phoneticPr fontId="1"/>
  </si>
  <si>
    <t>中札内交流の杜</t>
    <rPh sb="0" eb="5">
      <t>ナカサツナイコウリュウ</t>
    </rPh>
    <rPh sb="6" eb="7">
      <t>モリ</t>
    </rPh>
    <phoneticPr fontId="1"/>
  </si>
  <si>
    <t>鶴居村多目的運動広場</t>
    <rPh sb="0" eb="2">
      <t>ツルイ</t>
    </rPh>
    <rPh sb="2" eb="3">
      <t>ムラ</t>
    </rPh>
    <rPh sb="3" eb="6">
      <t>タモクテキ</t>
    </rPh>
    <rPh sb="6" eb="8">
      <t>ウンドウ</t>
    </rPh>
    <rPh sb="8" eb="10">
      <t>ヒロバ</t>
    </rPh>
    <phoneticPr fontId="1"/>
  </si>
  <si>
    <t>夕張平和運動公園</t>
    <rPh sb="0" eb="2">
      <t>ユウバリ</t>
    </rPh>
    <rPh sb="2" eb="4">
      <t>ヘイワ</t>
    </rPh>
    <rPh sb="4" eb="6">
      <t>ウンドウ</t>
    </rPh>
    <rPh sb="6" eb="8">
      <t>コウエン</t>
    </rPh>
    <phoneticPr fontId="1"/>
  </si>
  <si>
    <t>SSSホームグランド</t>
  </si>
  <si>
    <t>アンフィニばんけいG</t>
  </si>
  <si>
    <t>東雁来公園東</t>
  </si>
  <si>
    <t>伊達まなびの里</t>
  </si>
  <si>
    <t>鶴居村多目的広場</t>
    <rPh sb="0" eb="2">
      <t>ツルイ</t>
    </rPh>
    <rPh sb="2" eb="3">
      <t>ムラ</t>
    </rPh>
    <rPh sb="3" eb="6">
      <t>タモクテキ</t>
    </rPh>
    <rPh sb="6" eb="8">
      <t>ヒロバ</t>
    </rPh>
    <phoneticPr fontId="1"/>
  </si>
  <si>
    <t>夕張平和運動公園</t>
    <rPh sb="0" eb="8">
      <t>ユウバリヘイワウンドウコウエン</t>
    </rPh>
    <phoneticPr fontId="1"/>
  </si>
  <si>
    <t>道カブス</t>
    <rPh sb="0" eb="1">
      <t>ドウ</t>
    </rPh>
    <phoneticPr fontId="3"/>
  </si>
  <si>
    <t>1部</t>
    <rPh sb="1" eb="2">
      <t>ブ</t>
    </rPh>
    <phoneticPr fontId="3"/>
  </si>
  <si>
    <t>2部</t>
    <rPh sb="1" eb="2">
      <t>ブ</t>
    </rPh>
    <phoneticPr fontId="3"/>
  </si>
  <si>
    <t>花咲球技場</t>
    <rPh sb="0" eb="2">
      <t>ハナサキ</t>
    </rPh>
    <rPh sb="2" eb="5">
      <t>キュウギジョウ</t>
    </rPh>
    <phoneticPr fontId="3"/>
  </si>
  <si>
    <t>東光スポーツ公園A</t>
    <rPh sb="0" eb="2">
      <t>トウコウ</t>
    </rPh>
    <rPh sb="6" eb="8">
      <t>コウエン</t>
    </rPh>
    <phoneticPr fontId="1"/>
  </si>
  <si>
    <t>東光スポーツ公園B</t>
    <rPh sb="0" eb="2">
      <t>トウコウ</t>
    </rPh>
    <rPh sb="6" eb="8">
      <t>コウエン</t>
    </rPh>
    <phoneticPr fontId="4"/>
  </si>
  <si>
    <t>東光スポーツ公園A</t>
    <rPh sb="0" eb="2">
      <t>トウコウ</t>
    </rPh>
    <rPh sb="6" eb="8">
      <t>コウエン</t>
    </rPh>
    <phoneticPr fontId="3"/>
  </si>
  <si>
    <t>東光スポーツ公園A</t>
    <rPh sb="0" eb="2">
      <t>トウコウ</t>
    </rPh>
    <rPh sb="6" eb="8">
      <t>コウエン</t>
    </rPh>
    <phoneticPr fontId="4"/>
  </si>
  <si>
    <t>東光スポーツ公園B</t>
    <rPh sb="0" eb="2">
      <t>トウコウ</t>
    </rPh>
    <rPh sb="6" eb="8">
      <t>コウエン</t>
    </rPh>
    <phoneticPr fontId="1"/>
  </si>
  <si>
    <t>イレブン杯</t>
    <rPh sb="4" eb="5">
      <t>ハイ</t>
    </rPh>
    <phoneticPr fontId="3"/>
  </si>
  <si>
    <t>1回戦</t>
    <rPh sb="1" eb="3">
      <t>カイセン</t>
    </rPh>
    <phoneticPr fontId="3"/>
  </si>
  <si>
    <t>決勝</t>
    <rPh sb="0" eb="2">
      <t>ケッショウ</t>
    </rPh>
    <phoneticPr fontId="3"/>
  </si>
  <si>
    <t>2回戦</t>
    <rPh sb="1" eb="3">
      <t>カイセン</t>
    </rPh>
    <phoneticPr fontId="3"/>
  </si>
  <si>
    <t>3回戦</t>
    <rPh sb="1" eb="3">
      <t>カイセン</t>
    </rPh>
    <phoneticPr fontId="3"/>
  </si>
  <si>
    <t>準々決勝</t>
    <rPh sb="0" eb="4">
      <t>ジュンジュンケッショウ</t>
    </rPh>
    <phoneticPr fontId="3"/>
  </si>
  <si>
    <t>準決勝</t>
    <rPh sb="0" eb="3">
      <t>ジュンケッショウ</t>
    </rPh>
    <phoneticPr fontId="3"/>
  </si>
  <si>
    <t>D</t>
  </si>
  <si>
    <t>帯北アンビシャスvs旭川市立緑が丘中学校</t>
  </si>
  <si>
    <t>旭川市立緑が丘中学校vs北海道コンサドーレ釧路U-15</t>
  </si>
  <si>
    <t>TRAUMvs広　陵</t>
  </si>
  <si>
    <t>愛　宕vs増　毛</t>
  </si>
  <si>
    <t>東　光vs神　楽</t>
  </si>
  <si>
    <t>北　星vs上富良野</t>
  </si>
  <si>
    <t>中　央vsサフォークランド士別</t>
  </si>
  <si>
    <t>六　合vs留　萌</t>
  </si>
  <si>
    <t>美瑛・富良野西vs港　南</t>
  </si>
  <si>
    <t>永山南vs神　居</t>
  </si>
  <si>
    <t>北　門vs啓　北</t>
  </si>
  <si>
    <t>明　星vs附　属</t>
  </si>
  <si>
    <t>神居東vs名寄東</t>
  </si>
  <si>
    <t>TRAUM 3rdvs春光台</t>
  </si>
  <si>
    <t>東　川vs美　深</t>
  </si>
  <si>
    <t>コンサ旭川2ndvs富良野東</t>
  </si>
  <si>
    <t>永　山vs稚内南</t>
  </si>
  <si>
    <t>忠　和vs名寄SC</t>
  </si>
  <si>
    <t>スプレッドイーグルFC函館vs北海道コンサドーレ旭川U－１５</t>
  </si>
  <si>
    <t>六　合vs美瑛・富良野西</t>
  </si>
  <si>
    <t>鷹　栖vs中富良野</t>
  </si>
  <si>
    <t>忠　和vs永　山</t>
  </si>
  <si>
    <t>コンサ旭川2ndvs名寄SC</t>
  </si>
  <si>
    <t>広　陵vs稚内南</t>
  </si>
  <si>
    <t>愛　宕vs北　門</t>
  </si>
  <si>
    <t>神　楽vs増　毛</t>
  </si>
  <si>
    <t>神　居vs東　光</t>
  </si>
  <si>
    <t>啓　北vs永山南</t>
  </si>
  <si>
    <t>春光台vs名寄東</t>
  </si>
  <si>
    <t>中　央vs緑が丘3rd</t>
  </si>
  <si>
    <t>東　川vsサフォークランド士別</t>
  </si>
  <si>
    <t>北海道コンサドーレ札幌U－１５vs北海道コンサドーレ旭川U－１５</t>
  </si>
  <si>
    <t>東　明vs上富良野</t>
  </si>
  <si>
    <t>北　星vs明　星</t>
  </si>
  <si>
    <t>神居東vs美　深</t>
  </si>
  <si>
    <t>TRAUM 3rdvs東　川</t>
  </si>
  <si>
    <t>DOHTOジュニアvs旭川市立緑が丘中学校</t>
  </si>
  <si>
    <t>港　南vs留　萌</t>
  </si>
  <si>
    <t>TRAUMvs富良野東</t>
  </si>
  <si>
    <t>神居東vsサフォークランド士別</t>
  </si>
  <si>
    <t>春光台vs緑が丘3rd</t>
  </si>
  <si>
    <t>中　央vs名寄東</t>
  </si>
  <si>
    <t>東神楽vs愛　宕</t>
  </si>
  <si>
    <t>中富良野vs広　陵</t>
  </si>
  <si>
    <t>東　明vs啓　北</t>
  </si>
  <si>
    <t>東　川vs永　山</t>
  </si>
  <si>
    <t>春光台vs六　合</t>
  </si>
  <si>
    <t>永山南vs鷹　栖</t>
  </si>
  <si>
    <t>忠　和vsTRAUM</t>
  </si>
  <si>
    <t>広　陵vs名寄SC</t>
  </si>
  <si>
    <t>コンサ旭川2ndvs稚内南</t>
  </si>
  <si>
    <t>永　山vs富良野東</t>
  </si>
  <si>
    <t>東　光vs啓　北</t>
  </si>
  <si>
    <t>春光台vs神居東</t>
  </si>
  <si>
    <t>名寄東vs美　深</t>
  </si>
  <si>
    <t>永山南vs愛　宕</t>
  </si>
  <si>
    <t>神　楽vs北　門</t>
  </si>
  <si>
    <t>神　居vs増　毛</t>
  </si>
  <si>
    <t>東　陽vs明　星</t>
  </si>
  <si>
    <t>附　属vs上富良野</t>
  </si>
  <si>
    <t>東　川vs緑が丘3rd</t>
  </si>
  <si>
    <t>東神楽vs六　合</t>
  </si>
  <si>
    <t>鷹　栖vs港　南</t>
  </si>
  <si>
    <t>中富良野vs留　萌</t>
  </si>
  <si>
    <t>鷹　栖vs留　萌</t>
  </si>
  <si>
    <t>神　居vs神居東</t>
  </si>
  <si>
    <t>北　門vs中　央</t>
  </si>
  <si>
    <t>東　陽vs神　楽</t>
  </si>
  <si>
    <t>明　星vs北　星</t>
  </si>
  <si>
    <t>旭川市立緑が丘中学校vs札幌ジュニアFC</t>
  </si>
  <si>
    <t>富良野東vs名寄SC</t>
  </si>
  <si>
    <t>上富良野vs東　陽</t>
  </si>
  <si>
    <t>旭川市立緑が丘中学校vsプログレッソ十勝FCU－１５</t>
  </si>
  <si>
    <t>TRAUMvs稚内南</t>
  </si>
  <si>
    <t>永　山vsコンサ旭川2nd</t>
  </si>
  <si>
    <t>東　光vs増　毛</t>
  </si>
  <si>
    <t>北海道コンサドーレ旭川U－１５vsクラブフィールズU－１５</t>
  </si>
  <si>
    <t>東神楽vs留　萌</t>
  </si>
  <si>
    <t>北海道コンサドーレ旭川U－１５vsアンフィニMAKI.FC</t>
  </si>
  <si>
    <t>旭川市立緑が丘中学校vsＦＣ　DEN OVA</t>
  </si>
  <si>
    <t>サフォークランド士別vs美　深</t>
  </si>
  <si>
    <t>東　川vs名寄東</t>
  </si>
  <si>
    <t>啓　北vs愛　宕</t>
  </si>
  <si>
    <t>神　居vs神　楽</t>
  </si>
  <si>
    <t>明　星vs東　明</t>
  </si>
  <si>
    <t>中　央vsTRAUM 3rd</t>
  </si>
  <si>
    <t>神居東vs緑が丘3rd</t>
  </si>
  <si>
    <t>東神楽vs中富良野</t>
  </si>
  <si>
    <t>忠　和vs広　陵</t>
  </si>
  <si>
    <t>名寄SCvsTRAUM</t>
  </si>
  <si>
    <t>美　深vsTRAUM 3rd</t>
  </si>
  <si>
    <t>サフォークランド士別vs緑が丘3rd</t>
  </si>
  <si>
    <t>北　門vs永山南</t>
  </si>
  <si>
    <t>神居東vs中　央</t>
  </si>
  <si>
    <t>春光台vs東　川</t>
  </si>
  <si>
    <t>増　毛vs啓　北</t>
  </si>
  <si>
    <t>稚内南vs富良野東</t>
  </si>
  <si>
    <t>留　萌vs美瑛・富良野西</t>
  </si>
  <si>
    <t>コンサ旭川2ndvs忠　和</t>
  </si>
  <si>
    <t>広　陵vs永　山</t>
  </si>
  <si>
    <t>愛　宕vs東　光</t>
  </si>
  <si>
    <t>神　居vs北　門</t>
  </si>
  <si>
    <t>北　星vs東　明</t>
  </si>
  <si>
    <t>附　属vs東　陽</t>
  </si>
  <si>
    <t>明　星vs上富良野</t>
  </si>
  <si>
    <t>神居東vsTRAUM 3rd</t>
  </si>
  <si>
    <t>サフォークランド士別vs春光台</t>
  </si>
  <si>
    <t>名寄東vs緑が丘3rd</t>
  </si>
  <si>
    <t>神　楽vs永山南</t>
  </si>
  <si>
    <t>富良野東vs忠　和</t>
  </si>
  <si>
    <t>北海道コンサドーレ旭川U－１５vsSSSジュニアユース</t>
  </si>
  <si>
    <t>広　陵vsコンサ旭川2nd</t>
  </si>
  <si>
    <t>永　山vsTRAUM</t>
  </si>
  <si>
    <t>東　光vs北　門</t>
  </si>
  <si>
    <t>東　明vs附　属</t>
  </si>
  <si>
    <t>北　星vs東　陽</t>
  </si>
  <si>
    <t>TRAUM 3rdvs緑が丘3rd</t>
  </si>
  <si>
    <t>美　深vs中　央</t>
  </si>
  <si>
    <t>名寄東vsサフォークランド士別</t>
  </si>
  <si>
    <t>稚内南vs名寄SC</t>
  </si>
  <si>
    <t>旭川市立緑が丘中学校vsサンクFCくりやまU-15</t>
  </si>
  <si>
    <t>愛　宕vs神　居</t>
  </si>
  <si>
    <t>中　央vs東　川</t>
  </si>
  <si>
    <t>春光台vs美　深</t>
  </si>
  <si>
    <t>中富良野vs港　南</t>
  </si>
  <si>
    <t>六　合vs鷹　栖</t>
  </si>
  <si>
    <t>アプリ―レ札幌U－１５vs北海道コンサドーレ旭川U－１５</t>
  </si>
  <si>
    <t>富良野東vs広　陵</t>
  </si>
  <si>
    <t>TRAUMvsコンサ旭川2nd</t>
  </si>
  <si>
    <t>神　楽vs愛　宕</t>
  </si>
  <si>
    <t>永山南vs東　光</t>
  </si>
  <si>
    <t>北　門vs増　毛</t>
  </si>
  <si>
    <t>中　央vs春光台</t>
  </si>
  <si>
    <t>名寄SCvs永　山</t>
  </si>
  <si>
    <t>名寄東vsTRAUM 3rd</t>
  </si>
  <si>
    <t>美　深vs緑が丘3rd</t>
  </si>
  <si>
    <t>美瑛・富良野西vs中富良野</t>
  </si>
  <si>
    <t>東神楽vs港　南</t>
  </si>
  <si>
    <t>東　陽vs東　明</t>
  </si>
  <si>
    <t>北　星vs附　属</t>
  </si>
  <si>
    <t>増　毛vs永山南</t>
  </si>
  <si>
    <t>稚内南vs忠　和</t>
  </si>
  <si>
    <t>旭川市立緑が丘中学校vsSSSジュニアユースセカンド</t>
  </si>
  <si>
    <t>ジェネラーレ室蘭U-15vs旭川市立緑が丘中学校</t>
  </si>
  <si>
    <t>富良野東vsTRAUM</t>
  </si>
  <si>
    <t>北海道コンサドーレ旭川U－１５vsASC北海道U-15</t>
  </si>
  <si>
    <t>旭川市立緑が丘中学校vs帯北アンビシャス</t>
  </si>
  <si>
    <t>名寄東vs神居東</t>
  </si>
  <si>
    <t>サフォークランド士別vs中　央</t>
  </si>
  <si>
    <t>美　深vs東　川</t>
  </si>
  <si>
    <t>名寄SCvsコンサ旭川2nd</t>
  </si>
  <si>
    <t>神　楽vs東　光</t>
  </si>
  <si>
    <t>神　居vs永山南</t>
  </si>
  <si>
    <t>啓　北vs北　門</t>
  </si>
  <si>
    <t>附　属vs明　星</t>
  </si>
  <si>
    <t>春光台vsTRAUM 3rd</t>
  </si>
  <si>
    <t>上富良野vs北　星</t>
  </si>
  <si>
    <t>増　毛vs愛　宕</t>
  </si>
  <si>
    <t>稚内南vs広　陵</t>
  </si>
  <si>
    <t>留　萌vs六　合</t>
  </si>
  <si>
    <t>港　南vs美瑛・富良野西</t>
  </si>
  <si>
    <t>北　門vs愛　宕</t>
  </si>
  <si>
    <t>東　光vs神　居</t>
  </si>
  <si>
    <t>永山南vs啓　北</t>
  </si>
  <si>
    <t>東　明vs明　星</t>
  </si>
  <si>
    <t>東　陽vs上富良野</t>
  </si>
  <si>
    <t>緑が丘3rdvsTRAUM 3rd</t>
  </si>
  <si>
    <t>六　合vs東神楽</t>
  </si>
  <si>
    <t>永　山vs忠　和</t>
  </si>
  <si>
    <t>サフォークランド士別vs名寄東</t>
  </si>
  <si>
    <t>美　深vs春光台</t>
  </si>
  <si>
    <t>東　川vs中　央</t>
  </si>
  <si>
    <t>増　毛vs神　楽</t>
  </si>
  <si>
    <t>港　南vs鷹　栖</t>
  </si>
  <si>
    <t>留　萌vs中富良野</t>
  </si>
  <si>
    <t>北海道コンサドーレ旭川U－１５vsスプレッドイーグルFC函館U－１５</t>
  </si>
  <si>
    <t>北海道コンサドーレ旭川U－１５vsスプレッドイーグルFC函館</t>
  </si>
  <si>
    <t>緑が丘3rdvsサフォークランド士別</t>
  </si>
  <si>
    <t>中　央vs神居東</t>
  </si>
  <si>
    <t>東　川vs春光台</t>
  </si>
  <si>
    <t>明　星vs東　陽</t>
  </si>
  <si>
    <t>増　毛vs神　居</t>
  </si>
  <si>
    <t>鷹　栖vs六　合</t>
  </si>
  <si>
    <t>港　南vs東神楽</t>
  </si>
  <si>
    <t>富良野東vsコンサ旭川2nd</t>
  </si>
  <si>
    <t>上富良野vs附　属</t>
  </si>
  <si>
    <t>広　陵vsTRAUM</t>
  </si>
  <si>
    <t>愛　宕vs永山南</t>
  </si>
  <si>
    <t>北　門vs神　楽</t>
  </si>
  <si>
    <t>啓　北vs東　光</t>
  </si>
  <si>
    <t>緑が丘3rdvs中　央</t>
  </si>
  <si>
    <t>美　深vs神居東</t>
  </si>
  <si>
    <t>名寄東vs春光台</t>
  </si>
  <si>
    <t>サフォークランド士別vs東　川</t>
  </si>
  <si>
    <t>中富良野vs美瑛・富良野西</t>
  </si>
  <si>
    <t>北海道コンサドーレ釧路vs旭川市立緑が丘中学校</t>
  </si>
  <si>
    <t>名寄SCvs忠　和</t>
  </si>
  <si>
    <t>稚内南vs永　山</t>
  </si>
  <si>
    <t>富良野東vs永　山</t>
  </si>
  <si>
    <t>上富良野vs東　明</t>
  </si>
  <si>
    <t>TRAUMvs忠　和</t>
  </si>
  <si>
    <t>名寄東vs東　川</t>
  </si>
  <si>
    <t>春光台vsサフォークランド士別</t>
  </si>
  <si>
    <t>名寄SCvs広　陵</t>
  </si>
  <si>
    <t>永山南vs神　楽</t>
  </si>
  <si>
    <t>北　門vs神　居</t>
  </si>
  <si>
    <t>啓　北vs増　毛</t>
  </si>
  <si>
    <t>稚内南vsコンサ旭川2nd</t>
  </si>
  <si>
    <t>美瑛・富良野西vs六　合</t>
  </si>
  <si>
    <t>留　萌vs港　南</t>
  </si>
  <si>
    <t>中富良野vs鷹　栖</t>
  </si>
  <si>
    <t>美　深vsサフォークランド士別</t>
  </si>
  <si>
    <t>東　光vs愛　宕</t>
  </si>
  <si>
    <t>TRAUM 3rdvs中　央</t>
  </si>
  <si>
    <t>緑が丘3rdvs神居東</t>
  </si>
  <si>
    <t>美瑛・富良野西vs留　萌</t>
  </si>
  <si>
    <t>旭川市立緑が丘中学校vsDOHTOジュニア</t>
  </si>
  <si>
    <t>広　陵vs忠　和</t>
  </si>
  <si>
    <t>神　楽vs神　居</t>
  </si>
  <si>
    <t>緑が丘3rdvs春光台</t>
  </si>
  <si>
    <t>名寄SCvs富良野東</t>
  </si>
  <si>
    <t>サフォークランド士別vs神居東</t>
  </si>
  <si>
    <t>名寄東vs中　央</t>
  </si>
  <si>
    <t>コンサ旭川2ndvs永　山</t>
  </si>
  <si>
    <t>東　川vsTRAUM 3rd</t>
  </si>
  <si>
    <t>増　毛vs東　光</t>
  </si>
  <si>
    <t>稚内南vsTRAUM</t>
  </si>
  <si>
    <t>留　萌vs東神楽</t>
  </si>
  <si>
    <t>北海道コンサドーレ旭川U－１５vs北海道コンサドーレ札幌U－１５</t>
  </si>
  <si>
    <t>愛　宕vs啓　北</t>
  </si>
  <si>
    <t>永山南vs北　門</t>
  </si>
  <si>
    <t>東　明vs東　陽</t>
  </si>
  <si>
    <t>附　属vs北　星</t>
  </si>
  <si>
    <t>春光台vs中　央</t>
  </si>
  <si>
    <t>TRAUM 3rdvs名寄東</t>
  </si>
  <si>
    <t>緑が丘3rdvs美　深</t>
  </si>
  <si>
    <t>中富良野vs東神楽</t>
  </si>
  <si>
    <t>留　萌vs鷹　栖</t>
  </si>
  <si>
    <t>札幌ジュニアFCvs旭川市立緑が丘中学校</t>
  </si>
  <si>
    <t>忠　和vsコンサ旭川2nd</t>
  </si>
  <si>
    <t>神　居vs愛　宕</t>
  </si>
  <si>
    <t>北　門vs東　光</t>
  </si>
  <si>
    <t>永山南vs増　毛</t>
  </si>
  <si>
    <t>附　属vs東　明</t>
  </si>
  <si>
    <t>東　陽vs北　星</t>
  </si>
  <si>
    <t>TRAUM 3rdvs神居東</t>
  </si>
  <si>
    <t>中　央vs美　深</t>
  </si>
  <si>
    <t>クラブフィールズU－１５vs北海道コンサドーレ旭川U－１５</t>
  </si>
  <si>
    <t>緑が丘3rdvs名寄東</t>
  </si>
  <si>
    <t>富良野東vs稚内南</t>
  </si>
  <si>
    <t>上富良野vs明　星</t>
  </si>
  <si>
    <t>愛　宕vs神　楽</t>
  </si>
  <si>
    <t>東　光vs永山南</t>
  </si>
  <si>
    <t>東　明vs北　星</t>
  </si>
  <si>
    <t>東　陽vs附　属</t>
  </si>
  <si>
    <t>神居東vs春光台</t>
  </si>
  <si>
    <t>緑が丘3rdvs東　川</t>
  </si>
  <si>
    <t>増　毛vs北　門</t>
  </si>
  <si>
    <t>港　南vs中富良野</t>
  </si>
  <si>
    <t>アンフィニMAKI.FCvs北海道コンサドーレ旭川U－１５</t>
  </si>
  <si>
    <t>プログレッソ十勝FCU－１５vs旭川市立緑が丘中学校</t>
  </si>
  <si>
    <t>美　深vs名寄東</t>
  </si>
  <si>
    <t>永　山vs広　陵</t>
  </si>
  <si>
    <t>TRAUMvs名寄SC</t>
  </si>
  <si>
    <t>ＦＣ　DEN OVAvs旭川市立緑が丘中学校</t>
  </si>
  <si>
    <t>TRAUMvs永　山</t>
  </si>
  <si>
    <t>コンサ旭川2ndvs広　陵</t>
  </si>
  <si>
    <t>忠　和vs富良野東</t>
  </si>
  <si>
    <t>名寄SCvs稚内南</t>
  </si>
  <si>
    <t>SSSジュニアユースvs北海道コンサドーレ旭川U－１５</t>
  </si>
  <si>
    <t>広　陵vs富良野東</t>
  </si>
  <si>
    <t>コンサ旭川2ndvsTRAUM</t>
  </si>
  <si>
    <t>忠　和vs稚内南</t>
  </si>
  <si>
    <t>永　山vs名寄SC</t>
  </si>
  <si>
    <t>北海道コンサドーレ旭川U－１５vsアプリ―レ札幌U－１５</t>
  </si>
  <si>
    <t>サンクFCくりやまU-15vs旭川市立緑が丘中学校</t>
  </si>
  <si>
    <t>SSSジュニアユースセカンドvs旭川市立緑が丘中学校</t>
  </si>
  <si>
    <t>ASC北海道U-15vs北海道コンサドーレ旭川U－１５</t>
  </si>
  <si>
    <t>旭川市立緑が丘中学校vsジェネラーレ室蘭U-15</t>
  </si>
  <si>
    <t>決勝</t>
  </si>
  <si>
    <t>緑が丘サテライトvs東　陽</t>
  </si>
  <si>
    <t>附　属vs緑が丘サテライト</t>
  </si>
  <si>
    <t>東　明vs緑が丘サテライト</t>
  </si>
  <si>
    <t>緑が丘サテライトvs北　星</t>
  </si>
  <si>
    <t>上富良野vs緑が丘サテライト</t>
  </si>
  <si>
    <t>明　星vs緑が丘サテライト</t>
  </si>
  <si>
    <t>東　陽vs緑が丘サテライト</t>
  </si>
  <si>
    <t>北　星vs緑が丘サテライト</t>
  </si>
  <si>
    <t>緑が丘サテライトvs東　明</t>
  </si>
  <si>
    <t>緑が丘サテライトvs附　属</t>
  </si>
  <si>
    <t>緑が丘サテライトvs明　星</t>
  </si>
  <si>
    <t>緑が丘サテライトvs上富良野</t>
  </si>
  <si>
    <t>浜中運動公園</t>
    <rPh sb="0" eb="2">
      <t>ハマナカ</t>
    </rPh>
    <rPh sb="2" eb="4">
      <t>ウンドウ</t>
    </rPh>
    <rPh sb="4" eb="6">
      <t>コウエン</t>
    </rPh>
    <phoneticPr fontId="3"/>
  </si>
  <si>
    <t>増毛中学校</t>
    <rPh sb="0" eb="2">
      <t>マシケ</t>
    </rPh>
    <rPh sb="2" eb="5">
      <t>チュウガッコウ</t>
    </rPh>
    <phoneticPr fontId="3"/>
  </si>
  <si>
    <t>天塩川サッカー場A</t>
    <rPh sb="0" eb="3">
      <t>テシオガワ</t>
    </rPh>
    <rPh sb="7" eb="8">
      <t>ジョウ</t>
    </rPh>
    <phoneticPr fontId="3"/>
  </si>
  <si>
    <t>中富良野中学校</t>
    <rPh sb="0" eb="4">
      <t>ナカフラノ</t>
    </rPh>
    <rPh sb="4" eb="7">
      <t>チュウガッコウ</t>
    </rPh>
    <phoneticPr fontId="3"/>
  </si>
  <si>
    <t>花咲球技場</t>
    <rPh sb="0" eb="2">
      <t>ハナサキ</t>
    </rPh>
    <rPh sb="2" eb="5">
      <t>キュウギジョウ</t>
    </rPh>
    <phoneticPr fontId="1"/>
  </si>
  <si>
    <t>美瑛中学校</t>
    <rPh sb="0" eb="2">
      <t>ビエイ</t>
    </rPh>
    <rPh sb="2" eb="5">
      <t>チュウガッコウ</t>
    </rPh>
    <phoneticPr fontId="3"/>
  </si>
  <si>
    <t>東明中学校</t>
    <rPh sb="0" eb="2">
      <t>トウメイ</t>
    </rPh>
    <rPh sb="2" eb="5">
      <t>チュウガッコウ</t>
    </rPh>
    <phoneticPr fontId="1"/>
  </si>
  <si>
    <t>神楽中学校</t>
    <rPh sb="0" eb="2">
      <t>カグラ</t>
    </rPh>
    <rPh sb="2" eb="5">
      <t>チュウガッコウ</t>
    </rPh>
    <phoneticPr fontId="3"/>
  </si>
  <si>
    <t>東明中学校</t>
    <rPh sb="0" eb="2">
      <t>トウメイ</t>
    </rPh>
    <rPh sb="2" eb="5">
      <t>チュウガッコウ</t>
    </rPh>
    <phoneticPr fontId="3"/>
  </si>
  <si>
    <t>神居東中学校</t>
    <rPh sb="0" eb="2">
      <t>カムイ</t>
    </rPh>
    <rPh sb="2" eb="3">
      <t>ヒガシ</t>
    </rPh>
    <rPh sb="3" eb="6">
      <t>チュウガッコウ</t>
    </rPh>
    <phoneticPr fontId="3"/>
  </si>
  <si>
    <t>永山南中学校</t>
    <rPh sb="0" eb="2">
      <t>ナガヤマ</t>
    </rPh>
    <rPh sb="2" eb="3">
      <t>ミナミ</t>
    </rPh>
    <rPh sb="3" eb="6">
      <t>チュウガッコウ</t>
    </rPh>
    <phoneticPr fontId="3"/>
  </si>
  <si>
    <t>神居東中学校</t>
    <rPh sb="0" eb="2">
      <t>カミイ</t>
    </rPh>
    <rPh sb="2" eb="3">
      <t>ヒガシ</t>
    </rPh>
    <rPh sb="3" eb="6">
      <t>チュウガッコウ</t>
    </rPh>
    <phoneticPr fontId="1"/>
  </si>
  <si>
    <t>東光スポーツ公園B</t>
    <rPh sb="0" eb="2">
      <t>トウコウ</t>
    </rPh>
    <rPh sb="6" eb="8">
      <t>コウエン</t>
    </rPh>
    <phoneticPr fontId="3"/>
  </si>
  <si>
    <t>愛宕中学校</t>
    <rPh sb="0" eb="2">
      <t>アタゴ</t>
    </rPh>
    <rPh sb="2" eb="5">
      <t>チュウガッコウ</t>
    </rPh>
    <phoneticPr fontId="3"/>
  </si>
  <si>
    <t>花咲球技場</t>
    <rPh sb="0" eb="2">
      <t>ハナサキ</t>
    </rPh>
    <rPh sb="2" eb="5">
      <t>キュウギジョウ</t>
    </rPh>
    <phoneticPr fontId="4"/>
  </si>
  <si>
    <t>D1(3G)&amp;BC</t>
    <phoneticPr fontId="3"/>
  </si>
  <si>
    <t>D1&amp;D2(3G)</t>
    <phoneticPr fontId="3"/>
  </si>
  <si>
    <t>BC(3G)</t>
    <phoneticPr fontId="3"/>
  </si>
  <si>
    <t>D1</t>
  </si>
  <si>
    <t>中富良野vsパステーク</t>
  </si>
  <si>
    <t>東神楽vsパステーク</t>
  </si>
  <si>
    <t>美瑛・富良野西vsパステーク</t>
  </si>
  <si>
    <t>港　南vsパステーク</t>
  </si>
  <si>
    <t>パステークvs留　萌</t>
  </si>
  <si>
    <t>鷹　栖vsパステーク</t>
  </si>
  <si>
    <t>六　合vsパステーク</t>
  </si>
  <si>
    <t>パステークvs中富良野</t>
  </si>
  <si>
    <t>パステークvs美瑛・富良野西</t>
  </si>
  <si>
    <t>留　萌vsパステーク</t>
  </si>
  <si>
    <t>パステークvs港　南</t>
  </si>
  <si>
    <t>パステークvs鷹　栖</t>
  </si>
  <si>
    <t>パステークvs六　合</t>
  </si>
  <si>
    <t>第1節</t>
    <rPh sb="0" eb="1">
      <t>ダイ</t>
    </rPh>
    <rPh sb="2" eb="3">
      <t>セツ</t>
    </rPh>
    <phoneticPr fontId="4"/>
  </si>
  <si>
    <t>TRAUM</t>
  </si>
  <si>
    <t>広　陵</t>
  </si>
  <si>
    <t>道カブス2部と共同開催</t>
    <rPh sb="0" eb="1">
      <t>ドウ</t>
    </rPh>
    <rPh sb="5" eb="6">
      <t>ブ</t>
    </rPh>
    <rPh sb="7" eb="9">
      <t>キョウドウ</t>
    </rPh>
    <rPh sb="9" eb="11">
      <t>カイサイ</t>
    </rPh>
    <phoneticPr fontId="4"/>
  </si>
  <si>
    <t>コンサ旭川2nd</t>
  </si>
  <si>
    <t>富良野東</t>
  </si>
  <si>
    <t>永　山</t>
  </si>
  <si>
    <t>稚内南</t>
  </si>
  <si>
    <t>忠　和</t>
  </si>
  <si>
    <t>名寄SC</t>
  </si>
  <si>
    <t>第2節</t>
    <rPh sb="0" eb="1">
      <t>ダイ</t>
    </rPh>
    <rPh sb="2" eb="3">
      <t>セツ</t>
    </rPh>
    <phoneticPr fontId="4"/>
  </si>
  <si>
    <t>ブロックプリンスと共同開催</t>
    <rPh sb="9" eb="11">
      <t>キョウドウ</t>
    </rPh>
    <rPh sb="11" eb="13">
      <t>カイサイ</t>
    </rPh>
    <phoneticPr fontId="4"/>
  </si>
  <si>
    <t>第3節</t>
    <rPh sb="0" eb="1">
      <t>ダイ</t>
    </rPh>
    <rPh sb="2" eb="3">
      <t>セツ</t>
    </rPh>
    <phoneticPr fontId="4"/>
  </si>
  <si>
    <t>第4節</t>
    <rPh sb="0" eb="1">
      <t>ダイ</t>
    </rPh>
    <phoneticPr fontId="4"/>
  </si>
  <si>
    <t>総理大臣杯と共同開催</t>
    <rPh sb="0" eb="2">
      <t>ソウリ</t>
    </rPh>
    <rPh sb="2" eb="4">
      <t>ダイジン</t>
    </rPh>
    <rPh sb="4" eb="5">
      <t>ハイ</t>
    </rPh>
    <rPh sb="6" eb="8">
      <t>キョウドウ</t>
    </rPh>
    <rPh sb="8" eb="10">
      <t>カイサイ</t>
    </rPh>
    <phoneticPr fontId="4"/>
  </si>
  <si>
    <t>第5節</t>
    <rPh sb="0" eb="1">
      <t>ダイ</t>
    </rPh>
    <rPh sb="2" eb="3">
      <t>セツ</t>
    </rPh>
    <phoneticPr fontId="4"/>
  </si>
  <si>
    <t>第6節</t>
    <rPh sb="0" eb="1">
      <t>ダイ</t>
    </rPh>
    <rPh sb="2" eb="3">
      <t>セツ</t>
    </rPh>
    <phoneticPr fontId="4"/>
  </si>
  <si>
    <t>第7節</t>
    <rPh sb="0" eb="1">
      <t>ダイ</t>
    </rPh>
    <rPh sb="2" eb="3">
      <t>セツ</t>
    </rPh>
    <phoneticPr fontId="4"/>
  </si>
  <si>
    <t>第8節</t>
    <rPh sb="0" eb="1">
      <t>ダイ</t>
    </rPh>
    <rPh sb="2" eb="3">
      <t>セツ</t>
    </rPh>
    <phoneticPr fontId="4"/>
  </si>
  <si>
    <t>第9節</t>
    <rPh sb="0" eb="1">
      <t>ダイ</t>
    </rPh>
    <rPh sb="2" eb="3">
      <t>セツ</t>
    </rPh>
    <phoneticPr fontId="4"/>
  </si>
  <si>
    <t>第10節</t>
    <rPh sb="0" eb="1">
      <t>ダイ</t>
    </rPh>
    <rPh sb="3" eb="4">
      <t>セツ</t>
    </rPh>
    <phoneticPr fontId="4"/>
  </si>
  <si>
    <t>選手権と共同開催の可能性有り。</t>
    <rPh sb="0" eb="3">
      <t>センシュケン</t>
    </rPh>
    <rPh sb="4" eb="6">
      <t>キョウドウ</t>
    </rPh>
    <rPh sb="6" eb="8">
      <t>カイサイ</t>
    </rPh>
    <rPh sb="9" eb="12">
      <t>カノウセイ</t>
    </rPh>
    <rPh sb="12" eb="13">
      <t>ア</t>
    </rPh>
    <phoneticPr fontId="4"/>
  </si>
  <si>
    <t>第11節</t>
    <rPh sb="0" eb="1">
      <t>ダイ</t>
    </rPh>
    <rPh sb="3" eb="4">
      <t>セツ</t>
    </rPh>
    <phoneticPr fontId="4"/>
  </si>
  <si>
    <t>第12節</t>
    <rPh sb="0" eb="1">
      <t>ダイ</t>
    </rPh>
    <rPh sb="3" eb="4">
      <t>セツ</t>
    </rPh>
    <phoneticPr fontId="4"/>
  </si>
  <si>
    <t>第13節</t>
    <rPh sb="0" eb="1">
      <t>ダイ</t>
    </rPh>
    <rPh sb="3" eb="4">
      <t>セツ</t>
    </rPh>
    <phoneticPr fontId="4"/>
  </si>
  <si>
    <t>第14節</t>
    <rPh sb="0" eb="1">
      <t>ダイ</t>
    </rPh>
    <rPh sb="3" eb="4">
      <t>セツ</t>
    </rPh>
    <phoneticPr fontId="4"/>
  </si>
  <si>
    <t>稚内南</t>
    <rPh sb="0" eb="2">
      <t>ワッカナイ</t>
    </rPh>
    <rPh sb="2" eb="3">
      <t>ミナミ</t>
    </rPh>
    <phoneticPr fontId="4"/>
  </si>
  <si>
    <t>広　陵</t>
    <rPh sb="0" eb="3">
      <t>コウリョウ</t>
    </rPh>
    <phoneticPr fontId="4"/>
  </si>
  <si>
    <t>永　山</t>
    <rPh sb="0" eb="3">
      <t>ナガヤマ</t>
    </rPh>
    <phoneticPr fontId="4"/>
  </si>
  <si>
    <t>TRAUM</t>
    <phoneticPr fontId="4"/>
  </si>
  <si>
    <t>名寄SC</t>
    <rPh sb="0" eb="4">
      <t>ナヨロ</t>
    </rPh>
    <phoneticPr fontId="4"/>
  </si>
  <si>
    <t>忠　和</t>
    <rPh sb="0" eb="3">
      <t>チュウワ</t>
    </rPh>
    <phoneticPr fontId="4"/>
  </si>
  <si>
    <t>富良野東</t>
    <rPh sb="0" eb="3">
      <t>フラノ</t>
    </rPh>
    <rPh sb="3" eb="4">
      <t>ヒガシ</t>
    </rPh>
    <phoneticPr fontId="4"/>
  </si>
  <si>
    <t>平成30年度第１2回北海道カブスリーグU－１５開催日程（１部リーグ）</t>
    <phoneticPr fontId="4"/>
  </si>
  <si>
    <t>20180408版</t>
    <rPh sb="8" eb="9">
      <t>バン</t>
    </rPh>
    <phoneticPr fontId="4"/>
  </si>
  <si>
    <t>節</t>
  </si>
  <si>
    <t>開催予定日</t>
    <rPh sb="0" eb="2">
      <t>カイサイ</t>
    </rPh>
    <rPh sb="2" eb="4">
      <t>ヨテイ</t>
    </rPh>
    <phoneticPr fontId="4"/>
  </si>
  <si>
    <t>地域</t>
    <rPh sb="0" eb="2">
      <t>チイキ</t>
    </rPh>
    <phoneticPr fontId="4"/>
  </si>
  <si>
    <t>ホーム</t>
    <phoneticPr fontId="4"/>
  </si>
  <si>
    <t>アウェイ</t>
    <phoneticPr fontId="4"/>
  </si>
  <si>
    <t>調整日程</t>
    <rPh sb="0" eb="2">
      <t>チョウセイ</t>
    </rPh>
    <rPh sb="2" eb="4">
      <t>ニッテイ</t>
    </rPh>
    <phoneticPr fontId="4"/>
  </si>
  <si>
    <t>U-13</t>
    <phoneticPr fontId="4"/>
  </si>
  <si>
    <t>4/21・22</t>
    <phoneticPr fontId="4"/>
  </si>
  <si>
    <t>札幌ドーム人工芝</t>
    <rPh sb="0" eb="2">
      <t>サッポロ</t>
    </rPh>
    <rPh sb="5" eb="8">
      <t>ジンコウシバ</t>
    </rPh>
    <phoneticPr fontId="4"/>
  </si>
  <si>
    <t>9:00-19:00</t>
    <phoneticPr fontId="4"/>
  </si>
  <si>
    <t>アンフィニMAKI.FC</t>
    <phoneticPr fontId="4"/>
  </si>
  <si>
    <t>北海道コンサドーレ札幌U－１５</t>
    <rPh sb="0" eb="3">
      <t>ホッカイドウ</t>
    </rPh>
    <rPh sb="9" eb="12">
      <t>サッポロユー</t>
    </rPh>
    <phoneticPr fontId="4"/>
  </si>
  <si>
    <t>SSSジュニアユース</t>
    <phoneticPr fontId="4"/>
  </si>
  <si>
    <t>函館フットボールP人工芝</t>
    <rPh sb="0" eb="2">
      <t>ハコダテ</t>
    </rPh>
    <rPh sb="9" eb="12">
      <t>ジンコウシバ</t>
    </rPh>
    <phoneticPr fontId="4"/>
  </si>
  <si>
    <t>８：００～１５：００</t>
    <phoneticPr fontId="4"/>
  </si>
  <si>
    <t>スプレッドイーグルFC函館</t>
    <rPh sb="11" eb="13">
      <t>ハコダテ</t>
    </rPh>
    <phoneticPr fontId="4"/>
  </si>
  <si>
    <t>4/28・29・30</t>
    <phoneticPr fontId="4"/>
  </si>
  <si>
    <t>SSSホームグランド</t>
    <phoneticPr fontId="4"/>
  </si>
  <si>
    <t>北海道コンサドーレ旭川U－１５</t>
    <rPh sb="0" eb="3">
      <t>ホッカイドウ</t>
    </rPh>
    <rPh sb="9" eb="12">
      <t>アサヒカワユー</t>
    </rPh>
    <phoneticPr fontId="4"/>
  </si>
  <si>
    <t>ASC北海道U-15</t>
    <rPh sb="3" eb="6">
      <t>ホッカイドウ</t>
    </rPh>
    <phoneticPr fontId="4"/>
  </si>
  <si>
    <t>東雁来公園東</t>
    <rPh sb="0" eb="1">
      <t>アズマ</t>
    </rPh>
    <rPh sb="1" eb="2">
      <t>カリ</t>
    </rPh>
    <rPh sb="2" eb="3">
      <t>ライ</t>
    </rPh>
    <rPh sb="3" eb="5">
      <t>コウエン</t>
    </rPh>
    <rPh sb="5" eb="6">
      <t>ヒガシ</t>
    </rPh>
    <phoneticPr fontId="4"/>
  </si>
  <si>
    <t>9:00-13:00</t>
    <phoneticPr fontId="4"/>
  </si>
  <si>
    <t>クラブフィールズU－１５</t>
    <phoneticPr fontId="4"/>
  </si>
  <si>
    <t>コンサドーレ札幌ホーム</t>
    <rPh sb="6" eb="8">
      <t>サッポロ</t>
    </rPh>
    <phoneticPr fontId="4"/>
  </si>
  <si>
    <t>アプリ―レ札幌U－１５</t>
    <rPh sb="3" eb="8">
      <t>ーレサッポロユー</t>
    </rPh>
    <phoneticPr fontId="4"/>
  </si>
  <si>
    <t>5/12・13</t>
    <phoneticPr fontId="4"/>
  </si>
  <si>
    <t>アンフィニばんけいG</t>
    <phoneticPr fontId="4"/>
  </si>
  <si>
    <t>5/13</t>
    <phoneticPr fontId="4"/>
  </si>
  <si>
    <t>5/19・20</t>
    <phoneticPr fontId="4"/>
  </si>
  <si>
    <t>厚真町野原公園サッカー場</t>
    <rPh sb="0" eb="3">
      <t>アツマチョウ</t>
    </rPh>
    <rPh sb="3" eb="5">
      <t>ノハラ</t>
    </rPh>
    <rPh sb="5" eb="7">
      <t>コウエン</t>
    </rPh>
    <rPh sb="11" eb="12">
      <t>ジョウ</t>
    </rPh>
    <phoneticPr fontId="4"/>
  </si>
  <si>
    <t>U-13  13:00</t>
    <phoneticPr fontId="4"/>
  </si>
  <si>
    <t>クラブフィールズ</t>
    <phoneticPr fontId="4"/>
  </si>
  <si>
    <t xml:space="preserve"> </t>
    <phoneticPr fontId="4"/>
  </si>
  <si>
    <t>5/19</t>
    <phoneticPr fontId="4"/>
  </si>
  <si>
    <t xml:space="preserve">
6/2・3
  </t>
    <phoneticPr fontId="4"/>
  </si>
  <si>
    <t>6/2</t>
    <phoneticPr fontId="4"/>
  </si>
  <si>
    <t>スプレッドイーグルFC函館U－１５</t>
    <rPh sb="11" eb="14">
      <t>ハコダテユー</t>
    </rPh>
    <phoneticPr fontId="4"/>
  </si>
  <si>
    <t xml:space="preserve">
6/9・10
  </t>
    <phoneticPr fontId="4"/>
  </si>
  <si>
    <t>函館フットボールP人工芝</t>
    <rPh sb="0" eb="2">
      <t>ハコダテ</t>
    </rPh>
    <phoneticPr fontId="4"/>
  </si>
  <si>
    <t>7/21・22</t>
    <phoneticPr fontId="4"/>
  </si>
  <si>
    <t>7/21</t>
    <phoneticPr fontId="4"/>
  </si>
  <si>
    <t>7/28・29</t>
    <phoneticPr fontId="4"/>
  </si>
  <si>
    <t>アプリ―レ札幌U－１５</t>
  </si>
  <si>
    <t>アンフィニMAKI.FC</t>
  </si>
  <si>
    <t>クラブフィールズU－１５</t>
  </si>
  <si>
    <t>北海道コンサドーレ札幌U－１５</t>
  </si>
  <si>
    <t>ASC北海道U-15</t>
    <phoneticPr fontId="4"/>
  </si>
  <si>
    <t>SSSジュニアユース</t>
  </si>
  <si>
    <t>苫小牧市緑ヶ丘サッカー場</t>
    <rPh sb="0" eb="4">
      <t>トマコマイシ</t>
    </rPh>
    <rPh sb="4" eb="7">
      <t>ミドリガオカ</t>
    </rPh>
    <rPh sb="11" eb="12">
      <t>ジョウ</t>
    </rPh>
    <phoneticPr fontId="4"/>
  </si>
  <si>
    <t>U-13  11:45</t>
    <phoneticPr fontId="4"/>
  </si>
  <si>
    <t>北海道コンサドーレ旭川U－１５</t>
  </si>
  <si>
    <t>スプレッドイーグルFC函館U－１５</t>
  </si>
  <si>
    <t>7/29</t>
    <phoneticPr fontId="4"/>
  </si>
  <si>
    <t xml:space="preserve">9/1・2  </t>
    <phoneticPr fontId="4"/>
  </si>
  <si>
    <t>9/1</t>
    <phoneticPr fontId="4"/>
  </si>
  <si>
    <t>9/8・9</t>
    <phoneticPr fontId="4"/>
  </si>
  <si>
    <t>9/8</t>
    <phoneticPr fontId="4"/>
  </si>
  <si>
    <t>函館フットボールP天然芝</t>
    <rPh sb="0" eb="2">
      <t>ハコダテ</t>
    </rPh>
    <rPh sb="9" eb="12">
      <t>テンネンシバ</t>
    </rPh>
    <phoneticPr fontId="4"/>
  </si>
  <si>
    <t>苫小牧緑ヶ丘サッカー場</t>
    <rPh sb="0" eb="3">
      <t>トマコマイ</t>
    </rPh>
    <rPh sb="3" eb="6">
      <t>ミドリガオカ</t>
    </rPh>
    <rPh sb="10" eb="11">
      <t>ジョウ</t>
    </rPh>
    <phoneticPr fontId="4"/>
  </si>
  <si>
    <t>9/15・16・17</t>
    <phoneticPr fontId="4"/>
  </si>
  <si>
    <t>9/15</t>
    <phoneticPr fontId="4"/>
  </si>
  <si>
    <t>コンサドーレ札幌ホーム</t>
    <phoneticPr fontId="4"/>
  </si>
  <si>
    <t>9/22・23・24</t>
    <phoneticPr fontId="4"/>
  </si>
  <si>
    <t>9/22</t>
    <phoneticPr fontId="4"/>
  </si>
  <si>
    <t>10/6・7・8</t>
    <phoneticPr fontId="4"/>
  </si>
  <si>
    <t>10/6</t>
    <phoneticPr fontId="4"/>
  </si>
  <si>
    <t>10/13・14</t>
    <phoneticPr fontId="4"/>
  </si>
  <si>
    <t>平成30年度第１2回北海道カブスリーグU－１５開催日程（２部リーグ）</t>
    <phoneticPr fontId="4"/>
  </si>
  <si>
    <t>予定会場</t>
    <rPh sb="0" eb="2">
      <t>ヨテイ</t>
    </rPh>
    <rPh sb="2" eb="4">
      <t>カイジョウ</t>
    </rPh>
    <phoneticPr fontId="4"/>
  </si>
  <si>
    <t>　</t>
    <phoneticPr fontId="4"/>
  </si>
  <si>
    <t>4/14・15</t>
    <phoneticPr fontId="4"/>
  </si>
  <si>
    <t>東雁来公園東</t>
    <rPh sb="0" eb="3">
      <t>ヒガシカリキ</t>
    </rPh>
    <rPh sb="3" eb="5">
      <t>コウエン</t>
    </rPh>
    <rPh sb="5" eb="6">
      <t>ヒガシ</t>
    </rPh>
    <phoneticPr fontId="4"/>
  </si>
  <si>
    <t>13:00-16:00</t>
    <phoneticPr fontId="4"/>
  </si>
  <si>
    <t>DOHTOジュニア</t>
    <phoneticPr fontId="4"/>
  </si>
  <si>
    <t>東雁来公園西</t>
    <rPh sb="0" eb="3">
      <t>ヒガシカリキ</t>
    </rPh>
    <rPh sb="3" eb="5">
      <t>コウエン</t>
    </rPh>
    <rPh sb="5" eb="6">
      <t>ニシ</t>
    </rPh>
    <phoneticPr fontId="4"/>
  </si>
  <si>
    <t>9:00-13</t>
    <phoneticPr fontId="4"/>
  </si>
  <si>
    <t>ＦＣ　DEN OVA</t>
    <phoneticPr fontId="4"/>
  </si>
  <si>
    <t>東雁来公園東</t>
    <phoneticPr fontId="4"/>
  </si>
  <si>
    <t>8:30-16:00</t>
    <phoneticPr fontId="4"/>
  </si>
  <si>
    <t>帯北アンビシャス</t>
    <rPh sb="0" eb="2">
      <t>オビキタ</t>
    </rPh>
    <phoneticPr fontId="4"/>
  </si>
  <si>
    <t>プログレッソ十勝FCU－１５</t>
    <rPh sb="6" eb="8">
      <t>トカチ</t>
    </rPh>
    <phoneticPr fontId="4"/>
  </si>
  <si>
    <t>伊達まなびの里</t>
    <phoneticPr fontId="4"/>
  </si>
  <si>
    <t>ジェネラーレ室蘭U-15</t>
    <rPh sb="6" eb="8">
      <t>ムロラン</t>
    </rPh>
    <phoneticPr fontId="4"/>
  </si>
  <si>
    <t>ジェネラーレ室蘭</t>
    <rPh sb="6" eb="8">
      <t>ムロラン</t>
    </rPh>
    <phoneticPr fontId="4"/>
  </si>
  <si>
    <t>4/21・22</t>
    <phoneticPr fontId="16"/>
  </si>
  <si>
    <t>伊達まなびの里</t>
    <phoneticPr fontId="16"/>
  </si>
  <si>
    <t>札幌ジュニアFC</t>
    <rPh sb="0" eb="2">
      <t>サッポロ</t>
    </rPh>
    <phoneticPr fontId="4"/>
  </si>
  <si>
    <t>洞爺湖町月浦運動公園　　　          　ポロモイスタジアム</t>
    <phoneticPr fontId="4"/>
  </si>
  <si>
    <t>SSSジュニアユースセカンド</t>
    <phoneticPr fontId="4"/>
  </si>
  <si>
    <t>4/21</t>
    <phoneticPr fontId="4"/>
  </si>
  <si>
    <t>旭川市立緑が丘中学校</t>
    <rPh sb="0" eb="2">
      <t>アサヒカワ</t>
    </rPh>
    <rPh sb="2" eb="4">
      <t>シリツ</t>
    </rPh>
    <rPh sb="4" eb="5">
      <t>ミドリ</t>
    </rPh>
    <rPh sb="6" eb="10">
      <t>オカチュウガッコウ</t>
    </rPh>
    <phoneticPr fontId="4"/>
  </si>
  <si>
    <t>9:00-16:00</t>
    <phoneticPr fontId="4"/>
  </si>
  <si>
    <t>サンクFCくりやまU-15</t>
    <phoneticPr fontId="4"/>
  </si>
  <si>
    <t>サンクFC　くりやま</t>
    <phoneticPr fontId="4"/>
  </si>
  <si>
    <t>北海道コンサドーレ釧路U-15</t>
    <rPh sb="0" eb="3">
      <t>ホッカイドウ</t>
    </rPh>
    <rPh sb="9" eb="11">
      <t>クシロ</t>
    </rPh>
    <phoneticPr fontId="4"/>
  </si>
  <si>
    <t>北海道コンサドーレ釧路</t>
    <rPh sb="0" eb="3">
      <t>ホッカイドウ</t>
    </rPh>
    <rPh sb="9" eb="11">
      <t>クシロ</t>
    </rPh>
    <phoneticPr fontId="4"/>
  </si>
  <si>
    <t>芽室西運動広場サッカー場</t>
    <rPh sb="0" eb="2">
      <t>メムロ</t>
    </rPh>
    <phoneticPr fontId="4"/>
  </si>
  <si>
    <t>13:00-16:30</t>
    <phoneticPr fontId="4"/>
  </si>
  <si>
    <t xml:space="preserve">4
</t>
    <phoneticPr fontId="4"/>
  </si>
  <si>
    <t>5/5・6</t>
    <phoneticPr fontId="4"/>
  </si>
  <si>
    <t>恵庭市桜町多目的広場</t>
    <rPh sb="0" eb="2">
      <t>エニワ</t>
    </rPh>
    <rPh sb="2" eb="3">
      <t>シ</t>
    </rPh>
    <rPh sb="3" eb="5">
      <t>サクラマチ</t>
    </rPh>
    <rPh sb="5" eb="8">
      <t>タモクテキ</t>
    </rPh>
    <rPh sb="8" eb="10">
      <t>ヒロバ</t>
    </rPh>
    <phoneticPr fontId="4"/>
  </si>
  <si>
    <t>5/5</t>
    <phoneticPr fontId="4"/>
  </si>
  <si>
    <t>5/12</t>
    <phoneticPr fontId="4"/>
  </si>
  <si>
    <t>岡山スポーツフィールド</t>
    <rPh sb="0" eb="2">
      <t>オカヤマ</t>
    </rPh>
    <phoneticPr fontId="4"/>
  </si>
  <si>
    <t>釧路市民陸上競技場附属</t>
    <rPh sb="0" eb="2">
      <t>クシロ</t>
    </rPh>
    <rPh sb="2" eb="4">
      <t>シミン</t>
    </rPh>
    <rPh sb="4" eb="6">
      <t>リクジョウ</t>
    </rPh>
    <rPh sb="6" eb="9">
      <t>キョウギジョウ</t>
    </rPh>
    <rPh sb="9" eb="11">
      <t>フゾク</t>
    </rPh>
    <phoneticPr fontId="4"/>
  </si>
  <si>
    <t>岡山スポーツフィールド</t>
    <phoneticPr fontId="4"/>
  </si>
  <si>
    <t>6/2・3</t>
    <phoneticPr fontId="16"/>
  </si>
  <si>
    <t>東光スポーツ公園</t>
    <phoneticPr fontId="4"/>
  </si>
  <si>
    <t>恵庭公園陸上グランド</t>
    <rPh sb="0" eb="4">
      <t>エニワコウエン</t>
    </rPh>
    <rPh sb="4" eb="6">
      <t>リクジョウ</t>
    </rPh>
    <phoneticPr fontId="4"/>
  </si>
  <si>
    <t xml:space="preserve">洞爺湖町月浦運動公園　　　          　ポロモイスタジアム
</t>
    <phoneticPr fontId="4"/>
  </si>
  <si>
    <t>6/9・10</t>
    <phoneticPr fontId="4"/>
  </si>
  <si>
    <t>札幌大学人工芝</t>
    <rPh sb="0" eb="2">
      <t>サッポロ</t>
    </rPh>
    <rPh sb="2" eb="4">
      <t>ダイガク</t>
    </rPh>
    <rPh sb="4" eb="7">
      <t>ジンコウシバ</t>
    </rPh>
    <phoneticPr fontId="4"/>
  </si>
  <si>
    <t>6/10</t>
    <phoneticPr fontId="4"/>
  </si>
  <si>
    <t>札幌大学人工芝</t>
    <rPh sb="0" eb="7">
      <t>サッポロダイガクジンコウシバ</t>
    </rPh>
    <phoneticPr fontId="4"/>
  </si>
  <si>
    <t>6/16・17</t>
    <phoneticPr fontId="4"/>
  </si>
  <si>
    <t>中札内交流の杜</t>
    <rPh sb="0" eb="5">
      <t>ナカサツナイコウリュウ</t>
    </rPh>
    <rPh sb="6" eb="7">
      <t>モリ</t>
    </rPh>
    <phoneticPr fontId="4"/>
  </si>
  <si>
    <t>厚別公園陸上競技場メイン</t>
    <rPh sb="0" eb="2">
      <t>アツベツ</t>
    </rPh>
    <rPh sb="2" eb="4">
      <t>コウエン</t>
    </rPh>
    <rPh sb="4" eb="9">
      <t>リクジョウキョウギジョウ</t>
    </rPh>
    <phoneticPr fontId="4"/>
  </si>
  <si>
    <t>北海道コンサドーレ釧路</t>
  </si>
  <si>
    <t>DOHTOジュニア</t>
  </si>
  <si>
    <t>釧路陸上競技場サブ</t>
    <rPh sb="0" eb="2">
      <t>クシロ</t>
    </rPh>
    <rPh sb="2" eb="4">
      <t>リクジョウ</t>
    </rPh>
    <rPh sb="4" eb="7">
      <t>キョウギジョウ</t>
    </rPh>
    <phoneticPr fontId="4"/>
  </si>
  <si>
    <t>サンクFC　くりやま</t>
  </si>
  <si>
    <t>ＦＣ　DEN OVA</t>
  </si>
  <si>
    <t>栗山町ふじスポーツ広場</t>
    <rPh sb="0" eb="3">
      <t>クリヤマチョウ</t>
    </rPh>
    <rPh sb="9" eb="11">
      <t>ヒロバ</t>
    </rPh>
    <phoneticPr fontId="4"/>
  </si>
  <si>
    <t>旭川市立緑が丘中学校</t>
  </si>
  <si>
    <t>札幌ジュニアFC</t>
  </si>
  <si>
    <t>プログレッソ十勝FCU－１５</t>
  </si>
  <si>
    <t>8/11・12</t>
    <phoneticPr fontId="16"/>
  </si>
  <si>
    <t>ジェネラーレ室蘭</t>
  </si>
  <si>
    <t>豊頃町茂岩山運動公園</t>
    <rPh sb="0" eb="3">
      <t>トヨコロチョウ</t>
    </rPh>
    <rPh sb="3" eb="5">
      <t>モイワ</t>
    </rPh>
    <rPh sb="5" eb="6">
      <t>ヤマ</t>
    </rPh>
    <rPh sb="6" eb="8">
      <t>ウンドウ</t>
    </rPh>
    <rPh sb="8" eb="10">
      <t>コウエン</t>
    </rPh>
    <phoneticPr fontId="4"/>
  </si>
  <si>
    <t>鶴居村多目的運動広場</t>
    <rPh sb="0" eb="2">
      <t>ツルイ</t>
    </rPh>
    <rPh sb="2" eb="3">
      <t>ムラ</t>
    </rPh>
    <rPh sb="3" eb="6">
      <t>タモクテキ</t>
    </rPh>
    <rPh sb="6" eb="8">
      <t>ウンドウ</t>
    </rPh>
    <rPh sb="8" eb="10">
      <t>ヒロバ</t>
    </rPh>
    <phoneticPr fontId="4"/>
  </si>
  <si>
    <t>SSSジュニアユースセカンド</t>
  </si>
  <si>
    <t>帯北アンビシャス</t>
  </si>
  <si>
    <t>豊頃町茂岩山運動公園</t>
    <rPh sb="0" eb="3">
      <t>トヨコロチョウ</t>
    </rPh>
    <rPh sb="3" eb="4">
      <t>シゲル</t>
    </rPh>
    <rPh sb="4" eb="6">
      <t>イワヤマ</t>
    </rPh>
    <rPh sb="6" eb="8">
      <t>ウンドウ</t>
    </rPh>
    <rPh sb="8" eb="10">
      <t>コウエン</t>
    </rPh>
    <phoneticPr fontId="4"/>
  </si>
  <si>
    <t>9/1・2</t>
    <phoneticPr fontId="4"/>
  </si>
  <si>
    <t>北海道コンサドーレ釧路U-15</t>
    <phoneticPr fontId="4"/>
  </si>
  <si>
    <t>ジェネラーレ室蘭U-15</t>
    <phoneticPr fontId="4"/>
  </si>
  <si>
    <t>夕張サングリンスポーツヴィレッジ</t>
    <rPh sb="0" eb="2">
      <t>ユウバリ</t>
    </rPh>
    <phoneticPr fontId="4"/>
  </si>
  <si>
    <t>阿寒多目的広場</t>
    <rPh sb="0" eb="2">
      <t>アカン</t>
    </rPh>
    <rPh sb="2" eb="5">
      <t>タモクテキ</t>
    </rPh>
    <rPh sb="5" eb="7">
      <t>ヒロバ</t>
    </rPh>
    <phoneticPr fontId="4"/>
  </si>
  <si>
    <t>伊達まなびの里</t>
    <rPh sb="0" eb="2">
      <t>ダテ</t>
    </rPh>
    <rPh sb="6" eb="7">
      <t>サト</t>
    </rPh>
    <phoneticPr fontId="4"/>
  </si>
  <si>
    <t>9/22・23・24</t>
    <phoneticPr fontId="16"/>
  </si>
  <si>
    <t>恵庭公園陸上グランド</t>
    <rPh sb="0" eb="2">
      <t>エニワ</t>
    </rPh>
    <rPh sb="2" eb="4">
      <t>コウエン</t>
    </rPh>
    <rPh sb="4" eb="6">
      <t>リクジョウ</t>
    </rPh>
    <phoneticPr fontId="4"/>
  </si>
  <si>
    <t>10/6・7・8</t>
    <phoneticPr fontId="16"/>
  </si>
  <si>
    <t>厚別公園競技場サブ</t>
    <rPh sb="0" eb="2">
      <t>アツベツ</t>
    </rPh>
    <rPh sb="2" eb="4">
      <t>コウエン</t>
    </rPh>
    <rPh sb="4" eb="7">
      <t>キョウギジョウ</t>
    </rPh>
    <phoneticPr fontId="4"/>
  </si>
  <si>
    <t>8:00-13:00</t>
    <phoneticPr fontId="4"/>
  </si>
  <si>
    <t>新得町サホロリバーサイド</t>
    <rPh sb="0" eb="3">
      <t>シントクチョウ</t>
    </rPh>
    <phoneticPr fontId="4"/>
  </si>
  <si>
    <t>10/20・21</t>
    <phoneticPr fontId="4"/>
  </si>
  <si>
    <t>平成30年度第１0回北海道カブスリーグU－１3開催日程（１部リーグ）</t>
    <phoneticPr fontId="4"/>
  </si>
  <si>
    <t xml:space="preserve">20180407版
</t>
    <phoneticPr fontId="4"/>
  </si>
  <si>
    <t>ASC</t>
    <phoneticPr fontId="4"/>
  </si>
  <si>
    <t>札幌創成高校サッカー場</t>
    <rPh sb="0" eb="2">
      <t>サッポロ</t>
    </rPh>
    <rPh sb="2" eb="4">
      <t>ソウセイ</t>
    </rPh>
    <rPh sb="4" eb="6">
      <t>コウコウ</t>
    </rPh>
    <rPh sb="10" eb="11">
      <t>ジョウ</t>
    </rPh>
    <phoneticPr fontId="4"/>
  </si>
  <si>
    <t>スプレッドイーグルFC函館</t>
    <phoneticPr fontId="4"/>
  </si>
  <si>
    <t>平成30年度第１0回北海道カブスリーグU－１3開催日程（２部リーグ）</t>
    <phoneticPr fontId="4"/>
  </si>
  <si>
    <t>洞爺湖町月浦運動公園　　　　          ポロモイスタジアム</t>
    <phoneticPr fontId="4"/>
  </si>
  <si>
    <t>恵庭市桜町多目的広場</t>
    <rPh sb="0" eb="5">
      <t>エニワシサクラマチ</t>
    </rPh>
    <rPh sb="5" eb="8">
      <t>タモクテキ</t>
    </rPh>
    <rPh sb="8" eb="10">
      <t>ヒロバ</t>
    </rPh>
    <phoneticPr fontId="4"/>
  </si>
  <si>
    <t>洞爺湖町月浦運動公園　　　　        ポロモイスタジアム</t>
    <phoneticPr fontId="4"/>
  </si>
  <si>
    <t>恵庭市桜町多目的広場</t>
    <rPh sb="0" eb="10">
      <t>エニワシサクラマチタモクテキヒロバ</t>
    </rPh>
    <phoneticPr fontId="4"/>
  </si>
  <si>
    <t>札幌大学人工芝</t>
    <phoneticPr fontId="4"/>
  </si>
  <si>
    <t>厚別公園競技場メイン</t>
    <rPh sb="0" eb="2">
      <t>アツベツ</t>
    </rPh>
    <rPh sb="2" eb="4">
      <t>コウエン</t>
    </rPh>
    <rPh sb="4" eb="7">
      <t>キョウギジョウ</t>
    </rPh>
    <phoneticPr fontId="4"/>
  </si>
  <si>
    <t>東雁来公園東</t>
    <rPh sb="3" eb="5">
      <t>コウエン</t>
    </rPh>
    <rPh sb="5" eb="6">
      <t>ヒガシ</t>
    </rPh>
    <phoneticPr fontId="4"/>
  </si>
  <si>
    <t>豊頃町茂岩山運動公園</t>
    <rPh sb="0" eb="10">
      <t>トヨコロチョウモイワヤマウンドウコウエン</t>
    </rPh>
    <phoneticPr fontId="4"/>
  </si>
  <si>
    <t>鶴居村多目的広場</t>
    <rPh sb="0" eb="2">
      <t>ツルイ</t>
    </rPh>
    <rPh sb="2" eb="3">
      <t>ムラ</t>
    </rPh>
    <rPh sb="3" eb="6">
      <t>タモクテキ</t>
    </rPh>
    <rPh sb="6" eb="8">
      <t>ヒロバ</t>
    </rPh>
    <phoneticPr fontId="4"/>
  </si>
  <si>
    <t>10/21</t>
    <phoneticPr fontId="4"/>
  </si>
  <si>
    <t>⑳</t>
    <phoneticPr fontId="4"/>
  </si>
  <si>
    <t>⑮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</si>
  <si>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</si>
  <si>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</si>
  <si>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</si>
  <si>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</si>
  <si>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</si>
  <si>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</si>
  <si>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</si>
  <si>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</si>
  <si>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</si>
  <si>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</si>
  <si>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</si>
  <si>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</si>
  <si>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</si>
  <si>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</si>
  <si>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</si>
  <si>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道カブ1部</t>
    <rPh sb="0" eb="1">
      <t>ドウ</t>
    </rPh>
    <rPh sb="4" eb="5">
      <t>ブ</t>
    </rPh>
    <phoneticPr fontId="4"/>
  </si>
  <si>
    <t>BC4位</t>
    <rPh sb="3" eb="4">
      <t>イ</t>
    </rPh>
    <phoneticPr fontId="4"/>
  </si>
  <si>
    <r>
      <t>BC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位</t>
    </r>
    <rPh sb="3" eb="4">
      <t>イ</t>
    </rPh>
    <phoneticPr fontId="4"/>
  </si>
  <si>
    <t>道株2部</t>
    <rPh sb="0" eb="1">
      <t>ドウ</t>
    </rPh>
    <rPh sb="1" eb="2">
      <t>カブ</t>
    </rPh>
    <rPh sb="3" eb="4">
      <t>ブ</t>
    </rPh>
    <phoneticPr fontId="4"/>
  </si>
  <si>
    <t>コンサ旭川</t>
    <rPh sb="3" eb="5">
      <t>アサヒカワ</t>
    </rPh>
    <phoneticPr fontId="4"/>
  </si>
  <si>
    <t>東神楽</t>
    <rPh sb="0" eb="3">
      <t>ヒガシカグラ</t>
    </rPh>
    <phoneticPr fontId="4"/>
  </si>
  <si>
    <t>愛　宕</t>
    <rPh sb="0" eb="1">
      <t>アイ</t>
    </rPh>
    <rPh sb="2" eb="3">
      <t>アタゴ</t>
    </rPh>
    <phoneticPr fontId="4"/>
  </si>
  <si>
    <t>東　光</t>
    <rPh sb="0" eb="1">
      <t>ヒガシ</t>
    </rPh>
    <rPh sb="2" eb="3">
      <t>ヒカリ</t>
    </rPh>
    <phoneticPr fontId="4"/>
  </si>
  <si>
    <t>神　居</t>
    <rPh sb="0" eb="1">
      <t>カミ</t>
    </rPh>
    <rPh sb="2" eb="3">
      <t>キョ</t>
    </rPh>
    <phoneticPr fontId="4"/>
  </si>
  <si>
    <t>神居東</t>
    <rPh sb="0" eb="2">
      <t>カミイ</t>
    </rPh>
    <rPh sb="2" eb="3">
      <t>ヒガシ</t>
    </rPh>
    <phoneticPr fontId="4"/>
  </si>
  <si>
    <t>中富良野</t>
    <rPh sb="0" eb="4">
      <t>ナカフラノ</t>
    </rPh>
    <phoneticPr fontId="4"/>
  </si>
  <si>
    <t>広　陵</t>
    <rPh sb="0" eb="1">
      <t>ヒロ</t>
    </rPh>
    <rPh sb="2" eb="3">
      <t>ミササギ</t>
    </rPh>
    <phoneticPr fontId="4"/>
  </si>
  <si>
    <t>附　属</t>
    <rPh sb="0" eb="1">
      <t>フ</t>
    </rPh>
    <rPh sb="2" eb="3">
      <t>ゾク</t>
    </rPh>
    <phoneticPr fontId="4"/>
  </si>
  <si>
    <t>東　明</t>
    <rPh sb="0" eb="1">
      <t>ヒガシ</t>
    </rPh>
    <rPh sb="2" eb="3">
      <t>メイ</t>
    </rPh>
    <phoneticPr fontId="4"/>
  </si>
  <si>
    <t>啓　北</t>
    <rPh sb="0" eb="1">
      <t>ケイ</t>
    </rPh>
    <rPh sb="2" eb="3">
      <t>キタ</t>
    </rPh>
    <phoneticPr fontId="4"/>
  </si>
  <si>
    <t>東　川</t>
    <rPh sb="0" eb="1">
      <t>ヒガシ</t>
    </rPh>
    <rPh sb="2" eb="3">
      <t>カワ</t>
    </rPh>
    <phoneticPr fontId="4"/>
  </si>
  <si>
    <t>永　山</t>
    <rPh sb="0" eb="1">
      <t>ナガ</t>
    </rPh>
    <rPh sb="2" eb="3">
      <t>ヤマ</t>
    </rPh>
    <phoneticPr fontId="4"/>
  </si>
  <si>
    <t>春光台</t>
    <rPh sb="0" eb="2">
      <t>シュンコウ</t>
    </rPh>
    <rPh sb="2" eb="3">
      <t>ダイ</t>
    </rPh>
    <phoneticPr fontId="4"/>
  </si>
  <si>
    <t>六　合</t>
    <rPh sb="0" eb="1">
      <t>ロク</t>
    </rPh>
    <rPh sb="2" eb="3">
      <t>ゴウ</t>
    </rPh>
    <phoneticPr fontId="4"/>
  </si>
  <si>
    <t>北　門</t>
    <rPh sb="0" eb="1">
      <t>キタ</t>
    </rPh>
    <rPh sb="2" eb="3">
      <t>モン</t>
    </rPh>
    <phoneticPr fontId="4"/>
  </si>
  <si>
    <t>中　央</t>
    <rPh sb="0" eb="1">
      <t>ナカ</t>
    </rPh>
    <rPh sb="2" eb="3">
      <t>ヒサシ</t>
    </rPh>
    <phoneticPr fontId="4"/>
  </si>
  <si>
    <t>永山南</t>
    <rPh sb="0" eb="2">
      <t>ナガヤマ</t>
    </rPh>
    <rPh sb="2" eb="3">
      <t>ミナミ</t>
    </rPh>
    <phoneticPr fontId="4"/>
  </si>
  <si>
    <t>鷹　栖</t>
    <rPh sb="0" eb="1">
      <t>タカ</t>
    </rPh>
    <rPh sb="2" eb="3">
      <t>ス</t>
    </rPh>
    <phoneticPr fontId="4"/>
  </si>
  <si>
    <t>東　陽</t>
    <rPh sb="0" eb="1">
      <t>ヒガシ</t>
    </rPh>
    <rPh sb="2" eb="3">
      <t>ヨウ</t>
    </rPh>
    <phoneticPr fontId="4"/>
  </si>
  <si>
    <t>神　楽</t>
    <rPh sb="0" eb="1">
      <t>カミ</t>
    </rPh>
    <rPh sb="2" eb="3">
      <t>ラク</t>
    </rPh>
    <phoneticPr fontId="4"/>
  </si>
  <si>
    <t>明　星</t>
    <rPh sb="0" eb="1">
      <t>メイ</t>
    </rPh>
    <rPh sb="2" eb="3">
      <t>ホシ</t>
    </rPh>
    <phoneticPr fontId="4"/>
  </si>
  <si>
    <t>北　星</t>
    <rPh sb="0" eb="1">
      <t>キタ</t>
    </rPh>
    <rPh sb="2" eb="3">
      <t>ホシ</t>
    </rPh>
    <phoneticPr fontId="4"/>
  </si>
  <si>
    <t>緑が丘</t>
    <rPh sb="0" eb="1">
      <t>ミドリ</t>
    </rPh>
    <rPh sb="2" eb="3">
      <t>オカ</t>
    </rPh>
    <phoneticPr fontId="4"/>
  </si>
  <si>
    <t>留萌中学校</t>
    <rPh sb="0" eb="2">
      <t>ルモイ</t>
    </rPh>
    <rPh sb="2" eb="5">
      <t>チュウガッコウ</t>
    </rPh>
    <phoneticPr fontId="3"/>
  </si>
  <si>
    <t>コンサフィールド東川</t>
    <rPh sb="8" eb="10">
      <t>ヒガシカワ</t>
    </rPh>
    <phoneticPr fontId="1"/>
  </si>
  <si>
    <t>愛　宕vs神　居</t>
    <rPh sb="0" eb="1">
      <t>アイ</t>
    </rPh>
    <rPh sb="2" eb="3">
      <t>アタゴ</t>
    </rPh>
    <rPh sb="5" eb="6">
      <t>カミ</t>
    </rPh>
    <rPh sb="7" eb="8">
      <t>キョ</t>
    </rPh>
    <phoneticPr fontId="3"/>
  </si>
  <si>
    <t>附　属ｖｓ忠　和</t>
    <rPh sb="0" eb="1">
      <t>フ</t>
    </rPh>
    <rPh sb="2" eb="3">
      <t>ゾク</t>
    </rPh>
    <rPh sb="5" eb="6">
      <t>タダシ</t>
    </rPh>
    <rPh sb="7" eb="8">
      <t>ワ</t>
    </rPh>
    <phoneticPr fontId="3"/>
  </si>
  <si>
    <t>TRAUMvs六　合</t>
    <rPh sb="7" eb="10">
      <t>ロクゴウ</t>
    </rPh>
    <phoneticPr fontId="3"/>
  </si>
  <si>
    <t>北　門vs永山南</t>
    <rPh sb="0" eb="1">
      <t>キタ</t>
    </rPh>
    <rPh sb="2" eb="3">
      <t>モン</t>
    </rPh>
    <rPh sb="5" eb="7">
      <t>ナガヤマ</t>
    </rPh>
    <rPh sb="7" eb="8">
      <t>ミナミ</t>
    </rPh>
    <phoneticPr fontId="3"/>
  </si>
  <si>
    <t>⑪</t>
    <phoneticPr fontId="4"/>
  </si>
  <si>
    <t>⑬</t>
    <phoneticPr fontId="4"/>
  </si>
  <si>
    <t>⑭</t>
    <phoneticPr fontId="4"/>
  </si>
  <si>
    <t>０－２</t>
    <phoneticPr fontId="3"/>
  </si>
  <si>
    <t>０－０</t>
    <phoneticPr fontId="3"/>
  </si>
  <si>
    <t>PK4-5</t>
    <phoneticPr fontId="3"/>
  </si>
  <si>
    <t>１－１</t>
    <phoneticPr fontId="3"/>
  </si>
  <si>
    <t>PK3-2</t>
    <phoneticPr fontId="3"/>
  </si>
  <si>
    <t>３－１</t>
    <phoneticPr fontId="3"/>
  </si>
  <si>
    <t xml:space="preserve">１－１
</t>
    <phoneticPr fontId="3"/>
  </si>
  <si>
    <t>０－１</t>
    <phoneticPr fontId="3"/>
  </si>
  <si>
    <t>７－０</t>
    <phoneticPr fontId="3"/>
  </si>
  <si>
    <t>４－１</t>
    <phoneticPr fontId="3"/>
  </si>
  <si>
    <t>PK2-3</t>
    <phoneticPr fontId="3"/>
  </si>
  <si>
    <t>０－４</t>
    <phoneticPr fontId="3"/>
  </si>
  <si>
    <t>１－０</t>
    <phoneticPr fontId="3"/>
  </si>
  <si>
    <t>BC2位</t>
    <rPh sb="3" eb="4">
      <t>イ</t>
    </rPh>
    <phoneticPr fontId="4"/>
  </si>
  <si>
    <t>TRAUM</t>
    <phoneticPr fontId="4"/>
  </si>
  <si>
    <t>神　楽vs明　星</t>
    <rPh sb="0" eb="3">
      <t>カグラ</t>
    </rPh>
    <rPh sb="5" eb="6">
      <t>アキラ</t>
    </rPh>
    <rPh sb="7" eb="8">
      <t>ホシ</t>
    </rPh>
    <phoneticPr fontId="3"/>
  </si>
  <si>
    <t>東　明vs明　星</t>
    <rPh sb="0" eb="3">
      <t>トウメイ</t>
    </rPh>
    <rPh sb="5" eb="8">
      <t>ミョウジョウ</t>
    </rPh>
    <phoneticPr fontId="3"/>
  </si>
  <si>
    <t>広　陵vs留　萌</t>
    <rPh sb="0" eb="3">
      <t>コウリョウ</t>
    </rPh>
    <rPh sb="5" eb="8">
      <t>ルモイ</t>
    </rPh>
    <phoneticPr fontId="3"/>
  </si>
  <si>
    <t>中　央vsTRAUM</t>
    <rPh sb="0" eb="3">
      <t>チュウオウ</t>
    </rPh>
    <phoneticPr fontId="3"/>
  </si>
  <si>
    <t>六　合vs神居東</t>
    <rPh sb="0" eb="3">
      <t>ロクゴウ</t>
    </rPh>
    <rPh sb="5" eb="7">
      <t>カムイ</t>
    </rPh>
    <rPh sb="7" eb="8">
      <t>ヒガシ</t>
    </rPh>
    <phoneticPr fontId="3"/>
  </si>
  <si>
    <t>忠　和vs東　明</t>
    <rPh sb="0" eb="3">
      <t>チュウワ</t>
    </rPh>
    <rPh sb="5" eb="8">
      <t>トウメイ</t>
    </rPh>
    <phoneticPr fontId="3"/>
  </si>
  <si>
    <t>女子トレBvsTRAUM</t>
    <rPh sb="0" eb="2">
      <t>ジョシ</t>
    </rPh>
    <phoneticPr fontId="3"/>
  </si>
  <si>
    <t>啓　北vs留　萌</t>
    <rPh sb="0" eb="3">
      <t>ケイホク</t>
    </rPh>
    <rPh sb="5" eb="8">
      <t>ルモイ</t>
    </rPh>
    <phoneticPr fontId="3"/>
  </si>
  <si>
    <t>上富良野vs北　星</t>
    <rPh sb="0" eb="4">
      <t>カミフラノ</t>
    </rPh>
    <rPh sb="6" eb="9">
      <t>ホクセイ</t>
    </rPh>
    <phoneticPr fontId="3"/>
  </si>
  <si>
    <t>愛　宕vs留　萌</t>
    <rPh sb="0" eb="3">
      <t>アタゴ</t>
    </rPh>
    <rPh sb="5" eb="8">
      <t>ルモイ</t>
    </rPh>
    <phoneticPr fontId="3"/>
  </si>
  <si>
    <t>永山南vs六　合</t>
    <rPh sb="0" eb="2">
      <t>ナガヤマ</t>
    </rPh>
    <rPh sb="2" eb="3">
      <t>ミナミ</t>
    </rPh>
    <rPh sb="5" eb="8">
      <t>ロクゴウ</t>
    </rPh>
    <phoneticPr fontId="3"/>
  </si>
  <si>
    <t>啓　北vs明　星</t>
    <rPh sb="0" eb="3">
      <t>ケイホク</t>
    </rPh>
    <rPh sb="5" eb="8">
      <t>ミョウジョウ</t>
    </rPh>
    <phoneticPr fontId="3"/>
  </si>
  <si>
    <t>女子トレAvs神　楽</t>
    <rPh sb="0" eb="2">
      <t>ジョシ</t>
    </rPh>
    <rPh sb="7" eb="10">
      <t>カグラ</t>
    </rPh>
    <phoneticPr fontId="3"/>
  </si>
  <si>
    <t>上富良野vs忠　和</t>
    <rPh sb="0" eb="4">
      <t>カミフラノ</t>
    </rPh>
    <rPh sb="6" eb="9">
      <t>チュウワ</t>
    </rPh>
    <phoneticPr fontId="3"/>
  </si>
  <si>
    <t>女子トレBvs広　陵</t>
    <rPh sb="0" eb="2">
      <t>ジョシ</t>
    </rPh>
    <rPh sb="7" eb="10">
      <t>コウリョウ</t>
    </rPh>
    <phoneticPr fontId="3"/>
  </si>
  <si>
    <t>北　門vs東　明</t>
    <rPh sb="0" eb="3">
      <t>ホクモン</t>
    </rPh>
    <rPh sb="5" eb="8">
      <t>トウメイ</t>
    </rPh>
    <phoneticPr fontId="3"/>
  </si>
  <si>
    <t>六　合vs北　星</t>
    <rPh sb="0" eb="3">
      <t>ロクゴウ</t>
    </rPh>
    <rPh sb="5" eb="8">
      <t>ホクセイ</t>
    </rPh>
    <phoneticPr fontId="3"/>
  </si>
  <si>
    <t>愛　宕vs明　星</t>
    <rPh sb="0" eb="3">
      <t>アタゴ</t>
    </rPh>
    <rPh sb="5" eb="8">
      <t>ミョウジョウ</t>
    </rPh>
    <phoneticPr fontId="3"/>
  </si>
  <si>
    <t>女子トレBvs中　央</t>
    <rPh sb="0" eb="2">
      <t>ジョシ</t>
    </rPh>
    <phoneticPr fontId="3"/>
  </si>
  <si>
    <t>広　陵vs女子トレA</t>
    <rPh sb="0" eb="3">
      <t>コウリョウ</t>
    </rPh>
    <rPh sb="5" eb="7">
      <t>ジョシ</t>
    </rPh>
    <phoneticPr fontId="3"/>
  </si>
  <si>
    <t>広　陵vs上富良野</t>
    <rPh sb="0" eb="3">
      <t>コウリョウ</t>
    </rPh>
    <rPh sb="5" eb="9">
      <t>カミフラノ</t>
    </rPh>
    <phoneticPr fontId="3"/>
  </si>
  <si>
    <t>永山南vs愛　宕</t>
    <rPh sb="0" eb="2">
      <t>ナガヤマ</t>
    </rPh>
    <rPh sb="2" eb="3">
      <t>ミナミ</t>
    </rPh>
    <rPh sb="5" eb="8">
      <t>アタゴ</t>
    </rPh>
    <phoneticPr fontId="3"/>
  </si>
  <si>
    <t>北　門vs北　星</t>
    <rPh sb="0" eb="3">
      <t>ホクモン</t>
    </rPh>
    <rPh sb="5" eb="8">
      <t>ホクセイ</t>
    </rPh>
    <phoneticPr fontId="3"/>
  </si>
  <si>
    <t>東　明vs中　央</t>
    <rPh sb="0" eb="3">
      <t>トウメイ</t>
    </rPh>
    <rPh sb="5" eb="8">
      <t>チュウオウ</t>
    </rPh>
    <phoneticPr fontId="3"/>
  </si>
  <si>
    <t>啓　北vs東　明</t>
    <rPh sb="0" eb="3">
      <t>ケイホク</t>
    </rPh>
    <rPh sb="5" eb="8">
      <t>トウメイ</t>
    </rPh>
    <phoneticPr fontId="3"/>
  </si>
  <si>
    <t>明　星vs北　星</t>
    <rPh sb="0" eb="3">
      <t>ミョウジョウ</t>
    </rPh>
    <rPh sb="5" eb="8">
      <t>ホクセイ</t>
    </rPh>
    <phoneticPr fontId="3"/>
  </si>
  <si>
    <t>神　楽vs広　陵</t>
    <rPh sb="0" eb="3">
      <t>カグラ</t>
    </rPh>
    <phoneticPr fontId="3"/>
  </si>
  <si>
    <t>北　門vs広　陵</t>
    <rPh sb="0" eb="3">
      <t>ホクモン</t>
    </rPh>
    <rPh sb="5" eb="8">
      <t>コウリョウ</t>
    </rPh>
    <phoneticPr fontId="3"/>
  </si>
  <si>
    <t>東　明vs愛　宕</t>
    <rPh sb="0" eb="3">
      <t>トウメイ</t>
    </rPh>
    <rPh sb="5" eb="8">
      <t>アタゴ</t>
    </rPh>
    <phoneticPr fontId="3"/>
  </si>
  <si>
    <t>永山南vs広　陵</t>
    <rPh sb="0" eb="2">
      <t>ナガヤマ</t>
    </rPh>
    <rPh sb="2" eb="3">
      <t>ミナミ</t>
    </rPh>
    <rPh sb="5" eb="8">
      <t>コウリョウ</t>
    </rPh>
    <phoneticPr fontId="3"/>
  </si>
  <si>
    <t>上富良野vs北　門</t>
    <rPh sb="0" eb="4">
      <t>カミフラノ</t>
    </rPh>
    <rPh sb="6" eb="9">
      <t>ホクモン</t>
    </rPh>
    <phoneticPr fontId="3"/>
  </si>
  <si>
    <t>女子トレAｖｓ女子トレＢ</t>
    <rPh sb="0" eb="2">
      <t>ジョシ</t>
    </rPh>
    <rPh sb="7" eb="9">
      <t>ジョシ</t>
    </rPh>
    <phoneticPr fontId="3"/>
  </si>
  <si>
    <t>名寄SCvs上富良野</t>
    <rPh sb="0" eb="4">
      <t>ナヨロ</t>
    </rPh>
    <rPh sb="6" eb="10">
      <t>カミフラノ</t>
    </rPh>
    <phoneticPr fontId="3"/>
  </si>
  <si>
    <t>広　陵vs神　楽</t>
    <rPh sb="0" eb="3">
      <t>コウリョウ</t>
    </rPh>
    <rPh sb="5" eb="8">
      <t>カグラ</t>
    </rPh>
    <phoneticPr fontId="3"/>
  </si>
  <si>
    <t>北　門vs神居東</t>
    <rPh sb="0" eb="3">
      <t>ホクモン</t>
    </rPh>
    <rPh sb="5" eb="7">
      <t>カムイ</t>
    </rPh>
    <rPh sb="7" eb="8">
      <t>ヒガシ</t>
    </rPh>
    <phoneticPr fontId="3"/>
  </si>
  <si>
    <t>中　央vs女子トレB</t>
    <rPh sb="0" eb="3">
      <t>チュウオウ</t>
    </rPh>
    <rPh sb="5" eb="7">
      <t>ジョシ</t>
    </rPh>
    <phoneticPr fontId="3"/>
  </si>
  <si>
    <t>東　明vs女子トレA</t>
    <rPh sb="0" eb="3">
      <t>トウメイ</t>
    </rPh>
    <rPh sb="5" eb="7">
      <t>ジョシ</t>
    </rPh>
    <phoneticPr fontId="3"/>
  </si>
  <si>
    <t>明　星vs留　萌</t>
    <rPh sb="0" eb="3">
      <t>ミョウジョウ</t>
    </rPh>
    <rPh sb="5" eb="8">
      <t>ルモイ</t>
    </rPh>
    <phoneticPr fontId="3"/>
  </si>
  <si>
    <t>U13</t>
  </si>
  <si>
    <t>中　央vs神　楽</t>
    <rPh sb="5" eb="8">
      <t>カグラ</t>
    </rPh>
    <phoneticPr fontId="3"/>
  </si>
  <si>
    <t>北　星vs留　萌</t>
    <rPh sb="0" eb="3">
      <t>ホクセイ</t>
    </rPh>
    <rPh sb="5" eb="8">
      <t>ルモイ</t>
    </rPh>
    <phoneticPr fontId="3"/>
  </si>
  <si>
    <t>広　陵vs東　明</t>
    <rPh sb="0" eb="3">
      <t>コウリョウ</t>
    </rPh>
    <rPh sb="5" eb="8">
      <t>トウメイ</t>
    </rPh>
    <phoneticPr fontId="3"/>
  </si>
  <si>
    <t>神居東vs啓　北</t>
    <rPh sb="0" eb="2">
      <t>カムイ</t>
    </rPh>
    <rPh sb="2" eb="3">
      <t>ヒガシ</t>
    </rPh>
    <rPh sb="5" eb="6">
      <t>ケイ</t>
    </rPh>
    <rPh sb="7" eb="8">
      <t>キタ</t>
    </rPh>
    <phoneticPr fontId="3"/>
  </si>
  <si>
    <t>SSSCvs神居東</t>
    <rPh sb="6" eb="8">
      <t>カムイ</t>
    </rPh>
    <rPh sb="8" eb="9">
      <t>ヒガシ</t>
    </rPh>
    <phoneticPr fontId="3"/>
  </si>
  <si>
    <t>東　明vs女子トレB</t>
    <rPh sb="0" eb="3">
      <t>トウメイ</t>
    </rPh>
    <rPh sb="5" eb="7">
      <t>ジョシ</t>
    </rPh>
    <phoneticPr fontId="3"/>
  </si>
  <si>
    <t>神　楽vsTRAUM</t>
    <rPh sb="0" eb="3">
      <t>カグラ</t>
    </rPh>
    <phoneticPr fontId="3"/>
  </si>
  <si>
    <t>女子トレBvs神　楽</t>
    <rPh sb="0" eb="2">
      <t>ジョシ</t>
    </rPh>
    <phoneticPr fontId="3"/>
  </si>
  <si>
    <t>名寄SCvs東　明</t>
    <rPh sb="0" eb="4">
      <t>ナヨロ</t>
    </rPh>
    <rPh sb="6" eb="9">
      <t>トウメイ</t>
    </rPh>
    <phoneticPr fontId="3"/>
  </si>
  <si>
    <t>啓　北vs上富良野</t>
    <rPh sb="0" eb="3">
      <t>ケイホク</t>
    </rPh>
    <rPh sb="5" eb="9">
      <t>カミフラノ</t>
    </rPh>
    <phoneticPr fontId="3"/>
  </si>
  <si>
    <t>名寄SCvs永山南</t>
    <rPh sb="0" eb="4">
      <t>ナヨロ</t>
    </rPh>
    <rPh sb="6" eb="8">
      <t>ナガヤマ</t>
    </rPh>
    <rPh sb="8" eb="9">
      <t>ミナミ</t>
    </rPh>
    <phoneticPr fontId="3"/>
  </si>
  <si>
    <t>六　合vs北　門</t>
    <rPh sb="0" eb="3">
      <t>ロクゴウ</t>
    </rPh>
    <rPh sb="5" eb="8">
      <t>ホクモン</t>
    </rPh>
    <phoneticPr fontId="3"/>
  </si>
  <si>
    <t>神　楽vs東　明</t>
    <rPh sb="0" eb="3">
      <t>カグラ</t>
    </rPh>
    <rPh sb="5" eb="8">
      <t>トウメイ</t>
    </rPh>
    <phoneticPr fontId="3"/>
  </si>
  <si>
    <t>TRAUMvs東　明</t>
    <rPh sb="7" eb="10">
      <t>トウメイ</t>
    </rPh>
    <phoneticPr fontId="3"/>
  </si>
  <si>
    <t>永山南vs忠　和</t>
    <rPh sb="0" eb="2">
      <t>ナガヤマ</t>
    </rPh>
    <rPh sb="2" eb="3">
      <t>ミナミ</t>
    </rPh>
    <rPh sb="5" eb="8">
      <t>チュウワ</t>
    </rPh>
    <phoneticPr fontId="3"/>
  </si>
  <si>
    <t>留　萌vsSSSC</t>
    <rPh sb="0" eb="3">
      <t>ルモイ</t>
    </rPh>
    <phoneticPr fontId="3"/>
  </si>
  <si>
    <t>名寄SCvs六　合</t>
    <rPh sb="0" eb="4">
      <t>ナヨロ</t>
    </rPh>
    <rPh sb="6" eb="9">
      <t>ロクゴウ</t>
    </rPh>
    <phoneticPr fontId="3"/>
  </si>
  <si>
    <t>留　萌vs名寄SC</t>
    <rPh sb="0" eb="3">
      <t>ルモイ</t>
    </rPh>
    <rPh sb="5" eb="9">
      <t>ナヨロ</t>
    </rPh>
    <phoneticPr fontId="3"/>
  </si>
  <si>
    <t>SSSCvs永山南</t>
    <rPh sb="6" eb="8">
      <t>ナガヤマ</t>
    </rPh>
    <rPh sb="8" eb="9">
      <t>ミナミ</t>
    </rPh>
    <phoneticPr fontId="3"/>
  </si>
  <si>
    <t>練習試合</t>
    <rPh sb="0" eb="2">
      <t>レンシュウ</t>
    </rPh>
    <rPh sb="2" eb="4">
      <t>ジアイ</t>
    </rPh>
    <phoneticPr fontId="3"/>
  </si>
  <si>
    <t>啓　北vs永山南</t>
    <rPh sb="0" eb="3">
      <t>ケイホク</t>
    </rPh>
    <rPh sb="5" eb="7">
      <t>ナガヤマ</t>
    </rPh>
    <rPh sb="7" eb="8">
      <t>ミナミ</t>
    </rPh>
    <phoneticPr fontId="3"/>
  </si>
  <si>
    <t>忠　和vs愛　宕</t>
    <rPh sb="0" eb="3">
      <t>チュウワ</t>
    </rPh>
    <rPh sb="5" eb="8">
      <t>アタゴ</t>
    </rPh>
    <phoneticPr fontId="3"/>
  </si>
  <si>
    <t>神居東vs広　陵</t>
    <rPh sb="0" eb="2">
      <t>カムイ</t>
    </rPh>
    <rPh sb="2" eb="3">
      <t>ヒガシ</t>
    </rPh>
    <rPh sb="5" eb="8">
      <t>コウリョウ</t>
    </rPh>
    <phoneticPr fontId="3"/>
  </si>
  <si>
    <t>北　星vs東　明</t>
    <rPh sb="0" eb="3">
      <t>ホクセイ</t>
    </rPh>
    <rPh sb="5" eb="8">
      <t>トウメイ</t>
    </rPh>
    <phoneticPr fontId="3"/>
  </si>
  <si>
    <t>中　央vs女子トレA</t>
    <rPh sb="0" eb="3">
      <t>チュウオウ</t>
    </rPh>
    <rPh sb="5" eb="7">
      <t>ジョシ</t>
    </rPh>
    <phoneticPr fontId="3"/>
  </si>
  <si>
    <t>SSSCvs東　明</t>
    <rPh sb="6" eb="9">
      <t>トウメイ</t>
    </rPh>
    <phoneticPr fontId="3"/>
  </si>
  <si>
    <t>東　明vs広　陵</t>
    <rPh sb="0" eb="3">
      <t>トウメイ</t>
    </rPh>
    <phoneticPr fontId="3"/>
  </si>
  <si>
    <t>神　楽vs中　央</t>
    <rPh sb="0" eb="3">
      <t>カグラ</t>
    </rPh>
    <rPh sb="5" eb="8">
      <t>チュウオウ</t>
    </rPh>
    <phoneticPr fontId="3"/>
  </si>
  <si>
    <t>六　合vs忠　和</t>
    <rPh sb="0" eb="3">
      <t>ロクゴウ</t>
    </rPh>
    <rPh sb="5" eb="8">
      <t>チュウワ</t>
    </rPh>
    <phoneticPr fontId="3"/>
  </si>
  <si>
    <t>東　明vs神　楽</t>
    <rPh sb="0" eb="1">
      <t>ヒガシ</t>
    </rPh>
    <rPh sb="2" eb="3">
      <t>アキラ</t>
    </rPh>
    <phoneticPr fontId="3"/>
  </si>
  <si>
    <t>SSSCvs北　門</t>
    <rPh sb="6" eb="9">
      <t>ホクモン</t>
    </rPh>
    <phoneticPr fontId="3"/>
  </si>
  <si>
    <t>愛　宕vs神居東</t>
    <rPh sb="0" eb="3">
      <t>アタゴ</t>
    </rPh>
    <rPh sb="5" eb="7">
      <t>カムイ</t>
    </rPh>
    <rPh sb="7" eb="8">
      <t>ヒガシ</t>
    </rPh>
    <phoneticPr fontId="3"/>
  </si>
  <si>
    <t>SSSCvs上富良野</t>
    <rPh sb="6" eb="10">
      <t>カミフラノ</t>
    </rPh>
    <phoneticPr fontId="3"/>
  </si>
  <si>
    <t>名寄SCvs忠　和</t>
    <rPh sb="0" eb="4">
      <t>ナヨロ</t>
    </rPh>
    <rPh sb="6" eb="9">
      <t>チュウワ</t>
    </rPh>
    <phoneticPr fontId="3"/>
  </si>
  <si>
    <t>上富良野vs留　萌</t>
    <rPh sb="0" eb="4">
      <t>カミフラノ</t>
    </rPh>
    <rPh sb="6" eb="9">
      <t>ルモイ</t>
    </rPh>
    <phoneticPr fontId="3"/>
  </si>
  <si>
    <t>SSSCvs啓　北</t>
    <rPh sb="6" eb="9">
      <t>ケイホク</t>
    </rPh>
    <phoneticPr fontId="3"/>
  </si>
  <si>
    <t>忠　和vs北　星</t>
    <rPh sb="0" eb="3">
      <t>チュウワ</t>
    </rPh>
    <rPh sb="5" eb="8">
      <t>ホクセイ</t>
    </rPh>
    <phoneticPr fontId="3"/>
  </si>
  <si>
    <t>明　星vs永山南</t>
    <rPh sb="0" eb="3">
      <t>ミョウジョウ</t>
    </rPh>
    <rPh sb="5" eb="7">
      <t>ナガヤマ</t>
    </rPh>
    <rPh sb="7" eb="8">
      <t>ミナミ</t>
    </rPh>
    <phoneticPr fontId="3"/>
  </si>
  <si>
    <t>SSSCvs広　陵</t>
    <rPh sb="6" eb="9">
      <t>コウリョウ</t>
    </rPh>
    <phoneticPr fontId="3"/>
  </si>
  <si>
    <t>神　楽vs女子トレA</t>
    <rPh sb="0" eb="3">
      <t>カグラ</t>
    </rPh>
    <phoneticPr fontId="3"/>
  </si>
  <si>
    <t>北　門vs明　星</t>
    <rPh sb="0" eb="3">
      <t>ホクモン</t>
    </rPh>
    <rPh sb="5" eb="6">
      <t>アキラ</t>
    </rPh>
    <rPh sb="7" eb="8">
      <t>ホシ</t>
    </rPh>
    <phoneticPr fontId="3"/>
  </si>
  <si>
    <t>永山南vs東　明</t>
    <rPh sb="0" eb="2">
      <t>ナガヤマ</t>
    </rPh>
    <rPh sb="2" eb="3">
      <t>ミナミ</t>
    </rPh>
    <rPh sb="5" eb="8">
      <t>トウメイ</t>
    </rPh>
    <phoneticPr fontId="3"/>
  </si>
  <si>
    <t>サテライト</t>
  </si>
  <si>
    <t>広　陵vs愛　宕</t>
    <rPh sb="0" eb="3">
      <t>コウリョウ</t>
    </rPh>
    <rPh sb="5" eb="8">
      <t>アタゴ</t>
    </rPh>
    <phoneticPr fontId="3"/>
  </si>
  <si>
    <t>神居東vs忠　和</t>
    <rPh sb="0" eb="2">
      <t>カムイ</t>
    </rPh>
    <rPh sb="2" eb="3">
      <t>ヒガシ</t>
    </rPh>
    <rPh sb="5" eb="8">
      <t>チュウワ</t>
    </rPh>
    <phoneticPr fontId="3"/>
  </si>
  <si>
    <t>広　陵vs中　央</t>
    <rPh sb="0" eb="3">
      <t>コウリョウ</t>
    </rPh>
    <phoneticPr fontId="3"/>
  </si>
  <si>
    <t>啓　北vs北　星</t>
    <rPh sb="0" eb="3">
      <t>ケイホク</t>
    </rPh>
    <rPh sb="5" eb="8">
      <t>ホクセイ</t>
    </rPh>
    <phoneticPr fontId="3"/>
  </si>
  <si>
    <t>明　星vs六　合</t>
    <rPh sb="0" eb="3">
      <t>ミョウジョウ</t>
    </rPh>
    <rPh sb="5" eb="8">
      <t>ロクゴウ</t>
    </rPh>
    <phoneticPr fontId="3"/>
  </si>
  <si>
    <t>神　楽vs女子トレB</t>
    <rPh sb="0" eb="3">
      <t>カグラ</t>
    </rPh>
    <rPh sb="5" eb="7">
      <t>ジョシ</t>
    </rPh>
    <phoneticPr fontId="3"/>
  </si>
  <si>
    <t>広　陵ｖｓ忠　和</t>
    <rPh sb="0" eb="3">
      <t>コウリョウ</t>
    </rPh>
    <rPh sb="5" eb="8">
      <t>チュウワ</t>
    </rPh>
    <phoneticPr fontId="3"/>
  </si>
  <si>
    <t>名寄SCvs神居東</t>
    <rPh sb="0" eb="4">
      <t>ナヨロ</t>
    </rPh>
    <rPh sb="6" eb="8">
      <t>カムイ</t>
    </rPh>
    <rPh sb="8" eb="9">
      <t>ヒガシ</t>
    </rPh>
    <phoneticPr fontId="3"/>
  </si>
  <si>
    <t>愛　宕vs北　星</t>
    <rPh sb="0" eb="3">
      <t>アタゴ</t>
    </rPh>
    <rPh sb="5" eb="8">
      <t>ホクセイ</t>
    </rPh>
    <phoneticPr fontId="3"/>
  </si>
  <si>
    <t>東　明vs神居東</t>
    <rPh sb="0" eb="3">
      <t>トウメイ</t>
    </rPh>
    <rPh sb="5" eb="7">
      <t>カムイ</t>
    </rPh>
    <rPh sb="7" eb="8">
      <t>ヒガシ</t>
    </rPh>
    <phoneticPr fontId="3"/>
  </si>
  <si>
    <t>女子トレBvs東　明</t>
    <rPh sb="0" eb="2">
      <t>ジョシ</t>
    </rPh>
    <phoneticPr fontId="3"/>
  </si>
  <si>
    <t>上富良野vs永山南</t>
    <rPh sb="0" eb="4">
      <t>カミフラノ</t>
    </rPh>
    <rPh sb="6" eb="8">
      <t>ナガヤマ</t>
    </rPh>
    <rPh sb="8" eb="9">
      <t>ミナミ</t>
    </rPh>
    <phoneticPr fontId="3"/>
  </si>
  <si>
    <t>東　明vs中　央</t>
    <rPh sb="0" eb="3">
      <t>トウメイ</t>
    </rPh>
    <phoneticPr fontId="3"/>
  </si>
  <si>
    <t>明　星vs上富良野</t>
    <rPh sb="0" eb="3">
      <t>ミョウジョウ</t>
    </rPh>
    <rPh sb="5" eb="9">
      <t>カミフラノ</t>
    </rPh>
    <phoneticPr fontId="3"/>
  </si>
  <si>
    <t>TRAUMvs女子トレA</t>
    <rPh sb="7" eb="9">
      <t>ジョシ</t>
    </rPh>
    <phoneticPr fontId="3"/>
  </si>
  <si>
    <t>留　萌vs六　合</t>
    <rPh sb="0" eb="3">
      <t>ルモイ</t>
    </rPh>
    <rPh sb="5" eb="8">
      <t>ロクゴウ</t>
    </rPh>
    <phoneticPr fontId="3"/>
  </si>
  <si>
    <t>愛　宕vsSSSC</t>
    <rPh sb="0" eb="3">
      <t>アタゴ</t>
    </rPh>
    <phoneticPr fontId="3"/>
  </si>
  <si>
    <t>神居東vs北　星</t>
    <rPh sb="0" eb="2">
      <t>カムイ</t>
    </rPh>
    <rPh sb="2" eb="3">
      <t>ヒガシ</t>
    </rPh>
    <rPh sb="5" eb="8">
      <t>ホクセイ</t>
    </rPh>
    <phoneticPr fontId="3"/>
  </si>
  <si>
    <t>女子トレAvs広　陵</t>
    <rPh sb="0" eb="2">
      <t>ジョシ</t>
    </rPh>
    <phoneticPr fontId="3"/>
  </si>
  <si>
    <t>啓　北vs六　合</t>
    <rPh sb="0" eb="3">
      <t>ケイホク</t>
    </rPh>
    <rPh sb="5" eb="8">
      <t>ロクゴウ</t>
    </rPh>
    <phoneticPr fontId="3"/>
  </si>
  <si>
    <t>北　門vs留　萌</t>
    <rPh sb="0" eb="3">
      <t>ホクモン</t>
    </rPh>
    <rPh sb="5" eb="8">
      <t>ルモイ</t>
    </rPh>
    <phoneticPr fontId="3"/>
  </si>
  <si>
    <t>女子トレAvs中　央</t>
    <rPh sb="0" eb="2">
      <t>ジョシ</t>
    </rPh>
    <phoneticPr fontId="3"/>
  </si>
  <si>
    <t>広　陵vs中　央</t>
    <rPh sb="0" eb="3">
      <t>コウリョウ</t>
    </rPh>
    <rPh sb="5" eb="8">
      <t>チュウオウ</t>
    </rPh>
    <phoneticPr fontId="3"/>
  </si>
  <si>
    <t>女子トレBvs女子トレA</t>
    <rPh sb="0" eb="2">
      <t>ジョシ</t>
    </rPh>
    <phoneticPr fontId="3"/>
  </si>
  <si>
    <t>HOME</t>
    <phoneticPr fontId="4"/>
  </si>
  <si>
    <t>AWAY</t>
    <phoneticPr fontId="4"/>
  </si>
  <si>
    <t>vs</t>
    <phoneticPr fontId="4"/>
  </si>
  <si>
    <t>士別天塩川A</t>
    <rPh sb="0" eb="2">
      <t>シベツ</t>
    </rPh>
    <rPh sb="2" eb="5">
      <t>テシオガワ</t>
    </rPh>
    <phoneticPr fontId="4"/>
  </si>
  <si>
    <t>コンサ2nd</t>
    <phoneticPr fontId="4"/>
  </si>
  <si>
    <t>TRAUM</t>
    <phoneticPr fontId="4"/>
  </si>
  <si>
    <t>忠和中学校</t>
    <rPh sb="0" eb="2">
      <t>チュウワ</t>
    </rPh>
    <rPh sb="2" eb="5">
      <t>チュウガッコウ</t>
    </rPh>
    <phoneticPr fontId="3"/>
  </si>
  <si>
    <t>１５－０</t>
    <phoneticPr fontId="4"/>
  </si>
  <si>
    <t>１－１</t>
    <phoneticPr fontId="3"/>
  </si>
  <si>
    <t>PK5-4</t>
    <phoneticPr fontId="3"/>
  </si>
  <si>
    <t>１－０</t>
    <phoneticPr fontId="3"/>
  </si>
  <si>
    <t>１－４</t>
    <phoneticPr fontId="3"/>
  </si>
  <si>
    <t>２－２</t>
    <phoneticPr fontId="3"/>
  </si>
  <si>
    <t>PK4-2</t>
    <phoneticPr fontId="3"/>
  </si>
  <si>
    <t>愛　宕vs附　属</t>
    <rPh sb="0" eb="1">
      <t>アイ</t>
    </rPh>
    <rPh sb="2" eb="3">
      <t>アタゴ</t>
    </rPh>
    <rPh sb="5" eb="6">
      <t>フ</t>
    </rPh>
    <rPh sb="7" eb="8">
      <t>ゾク</t>
    </rPh>
    <phoneticPr fontId="3"/>
  </si>
  <si>
    <t>TRAUMvs永山南</t>
    <rPh sb="7" eb="9">
      <t>ナガヤマ</t>
    </rPh>
    <rPh sb="9" eb="10">
      <t>ミナミ</t>
    </rPh>
    <phoneticPr fontId="3"/>
  </si>
  <si>
    <t>神　楽vs緑が丘</t>
    <rPh sb="0" eb="1">
      <t>カミ</t>
    </rPh>
    <rPh sb="2" eb="3">
      <t>ラク</t>
    </rPh>
    <rPh sb="5" eb="6">
      <t>ミドリ</t>
    </rPh>
    <rPh sb="7" eb="8">
      <t>オカ</t>
    </rPh>
    <phoneticPr fontId="3"/>
  </si>
  <si>
    <t>０－１</t>
    <phoneticPr fontId="3"/>
  </si>
  <si>
    <t>２１－０</t>
    <phoneticPr fontId="3"/>
  </si>
  <si>
    <t>０－２</t>
    <phoneticPr fontId="3"/>
  </si>
  <si>
    <t>コンサ旭川vs附　属</t>
    <rPh sb="3" eb="5">
      <t>アサヒカワ</t>
    </rPh>
    <rPh sb="7" eb="10">
      <t>フゾク</t>
    </rPh>
    <phoneticPr fontId="3"/>
  </si>
  <si>
    <t>TRAUMvs緑が丘</t>
    <rPh sb="7" eb="8">
      <t>ミドリ</t>
    </rPh>
    <rPh sb="9" eb="10">
      <t>オカ</t>
    </rPh>
    <phoneticPr fontId="3"/>
  </si>
  <si>
    <t>附</t>
    <rPh sb="0" eb="1">
      <t>フ</t>
    </rPh>
    <phoneticPr fontId="3"/>
  </si>
  <si>
    <t>属</t>
    <phoneticPr fontId="3"/>
  </si>
  <si>
    <t>TRA</t>
    <phoneticPr fontId="3"/>
  </si>
  <si>
    <t>UM</t>
    <phoneticPr fontId="3"/>
  </si>
  <si>
    <t>緑が</t>
    <rPh sb="0" eb="1">
      <t>ミドリ</t>
    </rPh>
    <phoneticPr fontId="3"/>
  </si>
  <si>
    <t>丘</t>
    <rPh sb="0" eb="1">
      <t>オカ</t>
    </rPh>
    <phoneticPr fontId="3"/>
  </si>
  <si>
    <t>愛</t>
    <rPh sb="0" eb="1">
      <t>アイ</t>
    </rPh>
    <phoneticPr fontId="3"/>
  </si>
  <si>
    <t>宕</t>
    <phoneticPr fontId="3"/>
  </si>
  <si>
    <t>永</t>
    <rPh sb="0" eb="1">
      <t>エイ</t>
    </rPh>
    <phoneticPr fontId="3"/>
  </si>
  <si>
    <t>山</t>
    <rPh sb="0" eb="1">
      <t>ヤマ</t>
    </rPh>
    <phoneticPr fontId="3"/>
  </si>
  <si>
    <t>南</t>
    <rPh sb="0" eb="1">
      <t>ミナミ</t>
    </rPh>
    <phoneticPr fontId="3"/>
  </si>
  <si>
    <t>神</t>
    <rPh sb="0" eb="1">
      <t>カミ</t>
    </rPh>
    <phoneticPr fontId="3"/>
  </si>
  <si>
    <t>楽</t>
    <rPh sb="0" eb="1">
      <t>ラク</t>
    </rPh>
    <phoneticPr fontId="3"/>
  </si>
  <si>
    <t>明星佐藤不在</t>
    <rPh sb="0" eb="2">
      <t>ミョウジョウ</t>
    </rPh>
    <rPh sb="2" eb="4">
      <t>サトウ</t>
    </rPh>
    <rPh sb="4" eb="6">
      <t>フザイ</t>
    </rPh>
    <phoneticPr fontId="3"/>
  </si>
  <si>
    <t>東光9時のみ</t>
    <rPh sb="0" eb="2">
      <t>トウコウ</t>
    </rPh>
    <rPh sb="3" eb="4">
      <t>ジ</t>
    </rPh>
    <phoneticPr fontId="3"/>
  </si>
  <si>
    <t>緑が丘</t>
    <rPh sb="0" eb="1">
      <t>ミドリ</t>
    </rPh>
    <rPh sb="2" eb="3">
      <t>オカ</t>
    </rPh>
    <phoneticPr fontId="3"/>
  </si>
  <si>
    <t>啓北一人</t>
    <rPh sb="0" eb="2">
      <t>ケイホク</t>
    </rPh>
    <rPh sb="2" eb="4">
      <t>ヒトリ</t>
    </rPh>
    <phoneticPr fontId="3"/>
  </si>
  <si>
    <t>留　萌vs富良野東</t>
    <rPh sb="0" eb="3">
      <t>ルモイ</t>
    </rPh>
    <rPh sb="5" eb="9">
      <t>フラノヒガシ</t>
    </rPh>
    <phoneticPr fontId="3"/>
  </si>
  <si>
    <t>西川午後×</t>
    <rPh sb="0" eb="2">
      <t>ニシカワ</t>
    </rPh>
    <rPh sb="2" eb="4">
      <t>ゴゴ</t>
    </rPh>
    <phoneticPr fontId="3"/>
  </si>
  <si>
    <t>南向不在</t>
    <rPh sb="0" eb="2">
      <t>ナンコウ</t>
    </rPh>
    <rPh sb="2" eb="4">
      <t>フザイ</t>
    </rPh>
    <phoneticPr fontId="3"/>
  </si>
  <si>
    <t>コンサ</t>
    <phoneticPr fontId="3"/>
  </si>
  <si>
    <t>コンサ</t>
    <phoneticPr fontId="3"/>
  </si>
  <si>
    <t>東　明vsTRAUM 2nd</t>
  </si>
  <si>
    <t>東　陽vsTRAUM 2nd</t>
  </si>
  <si>
    <t>北　星vsTRAUM 2nd</t>
  </si>
  <si>
    <t>TRAUM 2ndvs附　属</t>
  </si>
  <si>
    <t>TRAUM 2ndvs緑が丘サテライト</t>
  </si>
  <si>
    <t>TRAUM 2ndvs明　星</t>
  </si>
  <si>
    <t>上富良野vsTRAUM 2nd</t>
  </si>
  <si>
    <t>TRAUM 2ndvs東　明</t>
  </si>
  <si>
    <t>附　属vsTRAUM 2nd</t>
  </si>
  <si>
    <t>TRAUM 2ndvs北　星</t>
  </si>
  <si>
    <t>TRAUM 2ndvs東　陽</t>
  </si>
  <si>
    <t>TRAUM 2ndvs上富良野</t>
  </si>
  <si>
    <t>明　星vsTRAUM 2nd</t>
  </si>
  <si>
    <t>緑が丘サテライトvsTRAUM 2nd</t>
  </si>
  <si>
    <t>ディビジョン</t>
    <phoneticPr fontId="4"/>
  </si>
  <si>
    <t>グループ</t>
    <phoneticPr fontId="4"/>
  </si>
  <si>
    <t>U13</t>
    <phoneticPr fontId="3"/>
  </si>
  <si>
    <t>U15</t>
    <phoneticPr fontId="3"/>
  </si>
  <si>
    <t>BC</t>
    <phoneticPr fontId="3"/>
  </si>
  <si>
    <t>D2</t>
    <phoneticPr fontId="3"/>
  </si>
  <si>
    <t>サフォークランド士別vsTRAUM 3rd</t>
    <phoneticPr fontId="3"/>
  </si>
  <si>
    <t>愛　宕vs東　光</t>
    <phoneticPr fontId="3"/>
  </si>
  <si>
    <t>東　明vs忠　和</t>
    <phoneticPr fontId="3"/>
  </si>
  <si>
    <t>サテライト</t>
    <phoneticPr fontId="3"/>
  </si>
  <si>
    <t>広　陵vs附　属</t>
    <phoneticPr fontId="3"/>
  </si>
  <si>
    <t>鷹　栖vs美瑛・富良野西</t>
    <phoneticPr fontId="3"/>
  </si>
  <si>
    <t>六　合vs中富良野</t>
    <phoneticPr fontId="3"/>
  </si>
  <si>
    <t>TOTAL no.</t>
    <phoneticPr fontId="4"/>
  </si>
  <si>
    <t>match no.</t>
    <phoneticPr fontId="4"/>
  </si>
  <si>
    <t>D1</t>
    <phoneticPr fontId="3"/>
  </si>
  <si>
    <t>A</t>
    <phoneticPr fontId="4"/>
  </si>
  <si>
    <t>東神楽vs鷹　栖</t>
    <phoneticPr fontId="3"/>
  </si>
  <si>
    <t>B</t>
    <phoneticPr fontId="4"/>
  </si>
  <si>
    <t>C</t>
    <phoneticPr fontId="4"/>
  </si>
  <si>
    <t>TRAUMvs永　山</t>
    <phoneticPr fontId="3"/>
  </si>
  <si>
    <t>SSSCvs名寄SC</t>
    <phoneticPr fontId="3"/>
  </si>
  <si>
    <t>東　明vs女子トレA</t>
    <phoneticPr fontId="3"/>
  </si>
  <si>
    <t>D2</t>
    <phoneticPr fontId="3"/>
  </si>
  <si>
    <t>D1</t>
    <phoneticPr fontId="3"/>
  </si>
  <si>
    <t>A</t>
    <phoneticPr fontId="4"/>
  </si>
  <si>
    <t>サテライト</t>
    <phoneticPr fontId="3"/>
  </si>
  <si>
    <t>BC</t>
    <phoneticPr fontId="3"/>
  </si>
  <si>
    <t>C</t>
    <phoneticPr fontId="4"/>
  </si>
  <si>
    <t>B</t>
    <phoneticPr fontId="4"/>
  </si>
  <si>
    <t>U13</t>
    <phoneticPr fontId="3"/>
  </si>
  <si>
    <t>東　明vsTRAUM</t>
    <phoneticPr fontId="3"/>
  </si>
  <si>
    <t>14;45</t>
    <phoneticPr fontId="3"/>
  </si>
  <si>
    <t>六　合vs港　南</t>
    <phoneticPr fontId="3"/>
  </si>
  <si>
    <t>U15</t>
    <phoneticPr fontId="3"/>
  </si>
  <si>
    <t>TRAUMvs女子トレA</t>
    <phoneticPr fontId="3"/>
  </si>
  <si>
    <t>BC</t>
    <phoneticPr fontId="3"/>
  </si>
  <si>
    <t>D1</t>
    <phoneticPr fontId="3"/>
  </si>
  <si>
    <t>A</t>
    <phoneticPr fontId="4"/>
  </si>
  <si>
    <t>B</t>
    <phoneticPr fontId="4"/>
  </si>
  <si>
    <t>サテライト</t>
    <phoneticPr fontId="3"/>
  </si>
  <si>
    <t>神　楽vs啓　北</t>
    <phoneticPr fontId="3"/>
  </si>
  <si>
    <t>D2</t>
    <phoneticPr fontId="3"/>
  </si>
  <si>
    <t>C</t>
    <phoneticPr fontId="4"/>
  </si>
  <si>
    <t>東神楽vs美瑛・富良野西</t>
    <phoneticPr fontId="3"/>
  </si>
  <si>
    <t>U13</t>
    <phoneticPr fontId="3"/>
  </si>
  <si>
    <t>U15</t>
    <phoneticPr fontId="3"/>
  </si>
  <si>
    <t>TRAUMvs広　陵</t>
    <phoneticPr fontId="3"/>
  </si>
  <si>
    <t>神居東vs東　川</t>
    <phoneticPr fontId="3"/>
  </si>
  <si>
    <t>神　居vs啓　北</t>
    <phoneticPr fontId="3"/>
  </si>
  <si>
    <t>TOTAL no.</t>
    <phoneticPr fontId="4"/>
  </si>
  <si>
    <t>ディビジョン</t>
    <phoneticPr fontId="4"/>
  </si>
  <si>
    <t>match no.</t>
    <phoneticPr fontId="4"/>
  </si>
  <si>
    <t>キックオフ</t>
    <phoneticPr fontId="4"/>
  </si>
  <si>
    <t>グループ</t>
    <phoneticPr fontId="4"/>
  </si>
  <si>
    <t>鷹　栖vs東神楽</t>
    <phoneticPr fontId="3"/>
  </si>
  <si>
    <t>忠　和vs明　星</t>
    <phoneticPr fontId="3"/>
  </si>
  <si>
    <t>TRAUM 3rdvs美　深</t>
    <phoneticPr fontId="3"/>
  </si>
  <si>
    <t>啓　北ｖｓ北　門</t>
    <phoneticPr fontId="3"/>
  </si>
  <si>
    <t>広　陵vs六　合</t>
    <phoneticPr fontId="3"/>
  </si>
  <si>
    <t>広　陵vs女子トレB</t>
    <phoneticPr fontId="3"/>
  </si>
  <si>
    <t>名寄SCvs広　陵</t>
    <phoneticPr fontId="3"/>
  </si>
  <si>
    <t>パステークvs東神楽</t>
    <phoneticPr fontId="3"/>
  </si>
  <si>
    <t>中富良野vs六　合</t>
    <phoneticPr fontId="3"/>
  </si>
  <si>
    <t>美瑛・富良野西vs鷹　栖</t>
    <phoneticPr fontId="3"/>
  </si>
  <si>
    <t>東　川vs神居東</t>
    <phoneticPr fontId="3"/>
  </si>
  <si>
    <t>啓　北vs神　居</t>
    <phoneticPr fontId="3"/>
  </si>
  <si>
    <t>TRAUM 3rdvsサフォークランド士別</t>
    <phoneticPr fontId="3"/>
  </si>
  <si>
    <t>啓　北vs神　楽</t>
    <phoneticPr fontId="3"/>
  </si>
  <si>
    <t>美瑛・富良野西vs東神楽</t>
    <phoneticPr fontId="3"/>
  </si>
  <si>
    <t>神　楽vsTRAUM</t>
    <phoneticPr fontId="3"/>
  </si>
  <si>
    <t>名寄SCvs愛　宕</t>
    <phoneticPr fontId="3"/>
  </si>
  <si>
    <t>港　南vs六　合</t>
    <phoneticPr fontId="3"/>
  </si>
  <si>
    <t>チャレンジリーグ</t>
    <phoneticPr fontId="3"/>
  </si>
</sst>
</file>

<file path=xl/styles.xml><?xml version="1.0" encoding="utf-8"?>
<styleSheet xmlns="http://schemas.openxmlformats.org/spreadsheetml/2006/main">
  <numFmts count="4">
    <numFmt numFmtId="176" formatCode="h:mm;@"/>
    <numFmt numFmtId="177" formatCode="m/d;@"/>
    <numFmt numFmtId="178" formatCode="0_);[Red]\(0\)"/>
    <numFmt numFmtId="179" formatCode="0.E+00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2"/>
      <charset val="128"/>
    </font>
    <font>
      <sz val="8"/>
      <color rgb="FFFF0000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4"/>
      <color theme="1"/>
      <name val="AR PＰＯＰ体B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/>
      <diagonal/>
    </border>
    <border>
      <left style="hair">
        <color indexed="8"/>
      </left>
      <right style="hair">
        <color auto="1"/>
      </right>
      <top style="medium">
        <color auto="1"/>
      </top>
      <bottom/>
      <diagonal/>
    </border>
    <border>
      <left/>
      <right style="hair">
        <color indexed="8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8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indexed="8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indexed="8"/>
      </left>
      <right style="hair">
        <color indexed="8"/>
      </right>
      <top style="medium">
        <color auto="1"/>
      </top>
      <bottom style="thin">
        <color auto="1"/>
      </bottom>
      <diagonal/>
    </border>
    <border>
      <left style="hair">
        <color indexed="8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hair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auto="1"/>
      </right>
      <top/>
      <bottom/>
      <diagonal/>
    </border>
    <border>
      <left style="thin">
        <color rgb="FF000000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rgb="FF000000"/>
      </left>
      <right style="hair">
        <color auto="1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" fillId="0" borderId="0"/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2" fillId="0" borderId="0"/>
  </cellStyleXfs>
  <cellXfs count="558">
    <xf numFmtId="0" fontId="0" fillId="0" borderId="0" xfId="0">
      <alignment vertical="center"/>
    </xf>
    <xf numFmtId="0" fontId="2" fillId="0" borderId="1" xfId="3" applyFill="1" applyBorder="1" applyAlignment="1">
      <alignment horizontal="center" vertical="top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20" fontId="2" fillId="0" borderId="1" xfId="0" applyNumberFormat="1" applyFont="1" applyFill="1" applyBorder="1" applyAlignment="1">
      <alignment horizontal="center" vertical="center" shrinkToFit="1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 shrinkToFit="1"/>
    </xf>
    <xf numFmtId="0" fontId="2" fillId="0" borderId="1" xfId="3" applyFill="1" applyBorder="1" applyAlignment="1">
      <alignment vertical="top" shrinkToFit="1"/>
    </xf>
    <xf numFmtId="0" fontId="0" fillId="0" borderId="0" xfId="0" applyFill="1">
      <alignment vertical="center"/>
    </xf>
    <xf numFmtId="0" fontId="0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left" vertical="center"/>
    </xf>
    <xf numFmtId="0" fontId="0" fillId="0" borderId="1" xfId="2" applyFont="1" applyFill="1" applyBorder="1" applyAlignment="1">
      <alignment horizontal="center" vertical="center" shrinkToFit="1"/>
    </xf>
    <xf numFmtId="0" fontId="2" fillId="0" borderId="1" xfId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ill="1" applyAlignment="1">
      <alignment vertical="center"/>
    </xf>
    <xf numFmtId="20" fontId="0" fillId="0" borderId="0" xfId="0" applyNumberForma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20" fontId="2" fillId="0" borderId="1" xfId="2" applyNumberFormat="1" applyFont="1" applyFill="1" applyBorder="1" applyAlignment="1">
      <alignment horizontal="center" vertical="center" shrinkToFit="1"/>
    </xf>
    <xf numFmtId="20" fontId="2" fillId="0" borderId="1" xfId="1" applyNumberFormat="1" applyFont="1" applyFill="1" applyBorder="1" applyAlignment="1">
      <alignment horizontal="center" vertical="center"/>
    </xf>
    <xf numFmtId="20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2" fillId="0" borderId="1" xfId="1" applyFill="1" applyBorder="1" applyAlignment="1">
      <alignment horizontal="center" vertical="center" shrinkToFit="1"/>
    </xf>
    <xf numFmtId="0" fontId="2" fillId="0" borderId="0" xfId="1" applyFill="1" applyAlignment="1">
      <alignment horizontal="center" vertical="center" shrinkToFit="1"/>
    </xf>
    <xf numFmtId="20" fontId="7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18" applyFont="1" applyFill="1" applyAlignment="1">
      <alignment horizontal="center" vertical="center"/>
    </xf>
    <xf numFmtId="0" fontId="8" fillId="0" borderId="0" xfId="18" applyFont="1" applyFill="1" applyAlignment="1">
      <alignment vertical="center"/>
    </xf>
    <xf numFmtId="0" fontId="9" fillId="0" borderId="0" xfId="18" applyFont="1" applyFill="1" applyAlignment="1">
      <alignment vertical="center"/>
    </xf>
    <xf numFmtId="0" fontId="11" fillId="0" borderId="0" xfId="18" applyFont="1" applyFill="1" applyAlignment="1">
      <alignment horizontal="center" vertical="center"/>
    </xf>
    <xf numFmtId="177" fontId="10" fillId="0" borderId="0" xfId="18" applyNumberFormat="1" applyFont="1" applyFill="1" applyAlignment="1">
      <alignment horizontal="center" vertical="center"/>
    </xf>
    <xf numFmtId="0" fontId="9" fillId="0" borderId="0" xfId="18" applyFont="1" applyFill="1" applyAlignment="1">
      <alignment horizontal="center" vertical="center"/>
    </xf>
    <xf numFmtId="14" fontId="10" fillId="0" borderId="0" xfId="18" applyNumberFormat="1" applyFont="1" applyFill="1" applyAlignment="1">
      <alignment horizontal="left" vertical="center"/>
    </xf>
    <xf numFmtId="0" fontId="12" fillId="0" borderId="0" xfId="18" applyFont="1" applyFill="1" applyAlignment="1">
      <alignment horizontal="left" vertical="center"/>
    </xf>
    <xf numFmtId="0" fontId="2" fillId="0" borderId="0" xfId="18" applyFont="1" applyFill="1" applyAlignment="1">
      <alignment vertical="center"/>
    </xf>
    <xf numFmtId="0" fontId="10" fillId="0" borderId="7" xfId="18" applyFont="1" applyFill="1" applyBorder="1" applyAlignment="1">
      <alignment horizontal="center" vertical="center"/>
    </xf>
    <xf numFmtId="0" fontId="10" fillId="0" borderId="8" xfId="18" applyFont="1" applyFill="1" applyBorder="1" applyAlignment="1">
      <alignment horizontal="center" vertical="center"/>
    </xf>
    <xf numFmtId="177" fontId="10" fillId="0" borderId="9" xfId="18" applyNumberFormat="1" applyFont="1" applyFill="1" applyBorder="1" applyAlignment="1">
      <alignment horizontal="center" vertical="center"/>
    </xf>
    <xf numFmtId="0" fontId="10" fillId="0" borderId="10" xfId="18" applyFont="1" applyFill="1" applyBorder="1" applyAlignment="1">
      <alignment horizontal="center" vertical="center"/>
    </xf>
    <xf numFmtId="0" fontId="10" fillId="0" borderId="11" xfId="18" applyFont="1" applyFill="1" applyBorder="1" applyAlignment="1">
      <alignment horizontal="center" vertical="center" shrinkToFit="1"/>
    </xf>
    <xf numFmtId="0" fontId="10" fillId="0" borderId="12" xfId="18" applyFont="1" applyFill="1" applyBorder="1" applyAlignment="1">
      <alignment horizontal="center" vertical="center"/>
    </xf>
    <xf numFmtId="177" fontId="10" fillId="0" borderId="13" xfId="18" applyNumberFormat="1" applyFont="1" applyFill="1" applyBorder="1" applyAlignment="1">
      <alignment horizontal="center" vertical="center" shrinkToFit="1"/>
    </xf>
    <xf numFmtId="0" fontId="10" fillId="0" borderId="14" xfId="18" applyFont="1" applyFill="1" applyBorder="1" applyAlignment="1">
      <alignment horizontal="center" vertical="center"/>
    </xf>
    <xf numFmtId="0" fontId="10" fillId="0" borderId="0" xfId="18" applyFont="1" applyFill="1" applyBorder="1" applyAlignment="1">
      <alignment horizontal="center" vertical="center"/>
    </xf>
    <xf numFmtId="0" fontId="4" fillId="0" borderId="0" xfId="18" applyFont="1" applyFill="1" applyAlignment="1">
      <alignment vertical="center"/>
    </xf>
    <xf numFmtId="177" fontId="10" fillId="0" borderId="17" xfId="18" applyNumberFormat="1" applyFont="1" applyFill="1" applyBorder="1" applyAlignment="1">
      <alignment horizontal="center" vertical="center"/>
    </xf>
    <xf numFmtId="0" fontId="10" fillId="0" borderId="17" xfId="18" applyFont="1" applyFill="1" applyBorder="1" applyAlignment="1">
      <alignment horizontal="center" vertical="center"/>
    </xf>
    <xf numFmtId="20" fontId="10" fillId="0" borderId="18" xfId="18" applyNumberFormat="1" applyFont="1" applyFill="1" applyBorder="1" applyAlignment="1">
      <alignment horizontal="center" vertical="center"/>
    </xf>
    <xf numFmtId="0" fontId="10" fillId="0" borderId="19" xfId="18" applyFont="1" applyFill="1" applyBorder="1" applyAlignment="1">
      <alignment horizontal="center" vertical="center" shrinkToFit="1"/>
    </xf>
    <xf numFmtId="177" fontId="10" fillId="0" borderId="20" xfId="18" quotePrefix="1" applyNumberFormat="1" applyFont="1" applyFill="1" applyBorder="1" applyAlignment="1">
      <alignment horizontal="center" vertical="center" wrapText="1"/>
    </xf>
    <xf numFmtId="0" fontId="10" fillId="0" borderId="21" xfId="18" applyFont="1" applyFill="1" applyBorder="1" applyAlignment="1">
      <alignment horizontal="center" vertical="center"/>
    </xf>
    <xf numFmtId="0" fontId="4" fillId="0" borderId="0" xfId="18" applyFont="1" applyFill="1" applyAlignment="1">
      <alignment vertical="center" shrinkToFit="1"/>
    </xf>
    <xf numFmtId="177" fontId="10" fillId="0" borderId="1" xfId="18" applyNumberFormat="1" applyFont="1" applyFill="1" applyBorder="1" applyAlignment="1">
      <alignment horizontal="center" vertical="center"/>
    </xf>
    <xf numFmtId="0" fontId="10" fillId="0" borderId="1" xfId="18" applyFont="1" applyFill="1" applyBorder="1" applyAlignment="1">
      <alignment horizontal="center" vertical="center" shrinkToFit="1"/>
    </xf>
    <xf numFmtId="20" fontId="10" fillId="0" borderId="25" xfId="18" applyNumberFormat="1" applyFont="1" applyFill="1" applyBorder="1" applyAlignment="1">
      <alignment horizontal="center" vertical="center"/>
    </xf>
    <xf numFmtId="0" fontId="10" fillId="0" borderId="26" xfId="18" applyFont="1" applyFill="1" applyBorder="1" applyAlignment="1">
      <alignment horizontal="center" vertical="center" shrinkToFit="1"/>
    </xf>
    <xf numFmtId="177" fontId="10" fillId="0" borderId="1" xfId="18" quotePrefix="1" applyNumberFormat="1" applyFont="1" applyFill="1" applyBorder="1" applyAlignment="1">
      <alignment horizontal="center" vertical="center" wrapText="1"/>
    </xf>
    <xf numFmtId="0" fontId="10" fillId="0" borderId="25" xfId="18" applyFont="1" applyFill="1" applyBorder="1" applyAlignment="1">
      <alignment horizontal="center" vertical="center"/>
    </xf>
    <xf numFmtId="0" fontId="10" fillId="0" borderId="27" xfId="18" applyFont="1" applyFill="1" applyBorder="1" applyAlignment="1">
      <alignment horizontal="center" vertical="center" shrinkToFit="1"/>
    </xf>
    <xf numFmtId="177" fontId="10" fillId="0" borderId="4" xfId="18" applyNumberFormat="1" applyFont="1" applyFill="1" applyBorder="1" applyAlignment="1">
      <alignment horizontal="center" vertical="center"/>
    </xf>
    <xf numFmtId="0" fontId="10" fillId="0" borderId="4" xfId="18" applyFont="1" applyFill="1" applyBorder="1" applyAlignment="1">
      <alignment horizontal="center" vertical="center" shrinkToFit="1"/>
    </xf>
    <xf numFmtId="20" fontId="10" fillId="0" borderId="30" xfId="18" applyNumberFormat="1" applyFont="1" applyFill="1" applyBorder="1" applyAlignment="1">
      <alignment horizontal="center" vertical="center" shrinkToFit="1"/>
    </xf>
    <xf numFmtId="0" fontId="10" fillId="0" borderId="31" xfId="18" applyFont="1" applyFill="1" applyBorder="1" applyAlignment="1">
      <alignment horizontal="center" vertical="center" shrinkToFit="1"/>
    </xf>
    <xf numFmtId="177" fontId="10" fillId="0" borderId="4" xfId="18" quotePrefix="1" applyNumberFormat="1" applyFont="1" applyFill="1" applyBorder="1" applyAlignment="1">
      <alignment horizontal="center" vertical="center" wrapText="1"/>
    </xf>
    <xf numFmtId="0" fontId="10" fillId="0" borderId="32" xfId="18" applyFont="1" applyFill="1" applyBorder="1" applyAlignment="1">
      <alignment horizontal="center" vertical="center"/>
    </xf>
    <xf numFmtId="0" fontId="14" fillId="0" borderId="0" xfId="18" applyFont="1" applyFill="1" applyBorder="1" applyAlignment="1">
      <alignment horizontal="center" vertical="center"/>
    </xf>
    <xf numFmtId="0" fontId="10" fillId="0" borderId="35" xfId="18" applyFont="1" applyFill="1" applyBorder="1" applyAlignment="1">
      <alignment horizontal="center" vertical="center" shrinkToFit="1"/>
    </xf>
    <xf numFmtId="177" fontId="10" fillId="0" borderId="35" xfId="18" applyNumberFormat="1" applyFont="1" applyFill="1" applyBorder="1" applyAlignment="1">
      <alignment horizontal="center" vertical="center" wrapText="1"/>
    </xf>
    <xf numFmtId="0" fontId="10" fillId="0" borderId="36" xfId="18" applyFont="1" applyFill="1" applyBorder="1" applyAlignment="1">
      <alignment horizontal="center" vertical="center"/>
    </xf>
    <xf numFmtId="177" fontId="10" fillId="0" borderId="1" xfId="18" applyNumberFormat="1" applyFont="1" applyFill="1" applyBorder="1" applyAlignment="1">
      <alignment horizontal="center" vertical="center" wrapText="1"/>
    </xf>
    <xf numFmtId="0" fontId="10" fillId="0" borderId="37" xfId="18" applyFont="1" applyFill="1" applyBorder="1" applyAlignment="1">
      <alignment horizontal="center" vertical="center"/>
    </xf>
    <xf numFmtId="20" fontId="10" fillId="0" borderId="1" xfId="18" applyNumberFormat="1" applyFont="1" applyFill="1" applyBorder="1" applyAlignment="1">
      <alignment horizontal="center" vertical="center"/>
    </xf>
    <xf numFmtId="177" fontId="10" fillId="0" borderId="2" xfId="18" quotePrefix="1" applyNumberFormat="1" applyFont="1" applyFill="1" applyBorder="1" applyAlignment="1">
      <alignment horizontal="center" vertical="center" shrinkToFit="1"/>
    </xf>
    <xf numFmtId="0" fontId="10" fillId="0" borderId="38" xfId="18" applyFont="1" applyFill="1" applyBorder="1" applyAlignment="1">
      <alignment horizontal="center" vertical="center"/>
    </xf>
    <xf numFmtId="20" fontId="10" fillId="0" borderId="30" xfId="18" applyNumberFormat="1" applyFont="1" applyFill="1" applyBorder="1" applyAlignment="1">
      <alignment horizontal="center" vertical="center"/>
    </xf>
    <xf numFmtId="0" fontId="10" fillId="0" borderId="39" xfId="18" applyFont="1" applyFill="1" applyBorder="1" applyAlignment="1">
      <alignment horizontal="center" vertical="center" shrinkToFit="1"/>
    </xf>
    <xf numFmtId="177" fontId="10" fillId="0" borderId="1" xfId="18" applyNumberFormat="1" applyFont="1" applyFill="1" applyBorder="1" applyAlignment="1">
      <alignment horizontal="center" vertical="center" shrinkToFit="1"/>
    </xf>
    <xf numFmtId="0" fontId="10" fillId="0" borderId="40" xfId="18" applyFont="1" applyFill="1" applyBorder="1" applyAlignment="1">
      <alignment horizontal="center" vertical="center"/>
    </xf>
    <xf numFmtId="0" fontId="10" fillId="0" borderId="41" xfId="18" applyFont="1" applyFill="1" applyBorder="1" applyAlignment="1">
      <alignment horizontal="center" vertical="center" shrinkToFit="1"/>
    </xf>
    <xf numFmtId="177" fontId="10" fillId="0" borderId="17" xfId="18" applyNumberFormat="1" applyFont="1" applyFill="1" applyBorder="1" applyAlignment="1">
      <alignment horizontal="center" vertical="center" wrapText="1"/>
    </xf>
    <xf numFmtId="0" fontId="10" fillId="0" borderId="42" xfId="18" applyFont="1" applyFill="1" applyBorder="1" applyAlignment="1">
      <alignment horizontal="center" vertical="center"/>
    </xf>
    <xf numFmtId="0" fontId="10" fillId="0" borderId="43" xfId="18" applyFont="1" applyFill="1" applyBorder="1" applyAlignment="1">
      <alignment horizontal="center" vertical="center" shrinkToFit="1"/>
    </xf>
    <xf numFmtId="177" fontId="10" fillId="0" borderId="35" xfId="18" applyNumberFormat="1" applyFont="1" applyFill="1" applyBorder="1" applyAlignment="1">
      <alignment horizontal="center" vertical="center"/>
    </xf>
    <xf numFmtId="0" fontId="10" fillId="0" borderId="35" xfId="18" applyFont="1" applyFill="1" applyBorder="1" applyAlignment="1">
      <alignment horizontal="center" vertical="center"/>
    </xf>
    <xf numFmtId="177" fontId="10" fillId="0" borderId="35" xfId="18" quotePrefix="1" applyNumberFormat="1" applyFont="1" applyFill="1" applyBorder="1" applyAlignment="1">
      <alignment horizontal="center" vertical="center" wrapText="1"/>
    </xf>
    <xf numFmtId="20" fontId="10" fillId="0" borderId="0" xfId="18" applyNumberFormat="1" applyFont="1" applyFill="1" applyBorder="1" applyAlignment="1">
      <alignment horizontal="center" vertical="center"/>
    </xf>
    <xf numFmtId="0" fontId="10" fillId="0" borderId="1" xfId="18" applyFont="1" applyFill="1" applyBorder="1" applyAlignment="1">
      <alignment horizontal="center" vertical="center"/>
    </xf>
    <xf numFmtId="0" fontId="10" fillId="0" borderId="44" xfId="18" applyFont="1" applyFill="1" applyBorder="1" applyAlignment="1">
      <alignment horizontal="center" vertical="center"/>
    </xf>
    <xf numFmtId="177" fontId="10" fillId="0" borderId="2" xfId="18" applyNumberFormat="1" applyFont="1" applyFill="1" applyBorder="1" applyAlignment="1">
      <alignment horizontal="center" vertical="center"/>
    </xf>
    <xf numFmtId="177" fontId="10" fillId="0" borderId="2" xfId="18" quotePrefix="1" applyNumberFormat="1" applyFont="1" applyFill="1" applyBorder="1" applyAlignment="1">
      <alignment horizontal="center" vertical="center" wrapText="1"/>
    </xf>
    <xf numFmtId="20" fontId="15" fillId="0" borderId="18" xfId="18" applyNumberFormat="1" applyFont="1" applyFill="1" applyBorder="1" applyAlignment="1">
      <alignment horizontal="center" vertical="center" shrinkToFit="1"/>
    </xf>
    <xf numFmtId="20" fontId="10" fillId="0" borderId="25" xfId="18" applyNumberFormat="1" applyFont="1" applyFill="1" applyBorder="1" applyAlignment="1">
      <alignment horizontal="center" vertical="center" shrinkToFit="1"/>
    </xf>
    <xf numFmtId="20" fontId="15" fillId="0" borderId="30" xfId="18" applyNumberFormat="1" applyFont="1" applyFill="1" applyBorder="1" applyAlignment="1">
      <alignment horizontal="center" vertical="center" shrinkToFit="1"/>
    </xf>
    <xf numFmtId="177" fontId="10" fillId="0" borderId="4" xfId="18" applyNumberFormat="1" applyFont="1" applyFill="1" applyBorder="1" applyAlignment="1">
      <alignment horizontal="center" vertical="center" wrapText="1"/>
    </xf>
    <xf numFmtId="20" fontId="10" fillId="0" borderId="18" xfId="18" applyNumberFormat="1" applyFont="1" applyFill="1" applyBorder="1" applyAlignment="1">
      <alignment horizontal="center" vertical="center" shrinkToFit="1"/>
    </xf>
    <xf numFmtId="0" fontId="10" fillId="0" borderId="17" xfId="18" applyFont="1" applyFill="1" applyBorder="1" applyAlignment="1">
      <alignment horizontal="center" vertical="center" shrinkToFit="1"/>
    </xf>
    <xf numFmtId="0" fontId="10" fillId="0" borderId="45" xfId="18" applyFont="1" applyFill="1" applyBorder="1" applyAlignment="1">
      <alignment horizontal="center" vertical="center" shrinkToFit="1"/>
    </xf>
    <xf numFmtId="0" fontId="10" fillId="0" borderId="46" xfId="18" applyFont="1" applyFill="1" applyBorder="1" applyAlignment="1">
      <alignment horizontal="center" vertical="center" shrinkToFit="1"/>
    </xf>
    <xf numFmtId="0" fontId="10" fillId="0" borderId="25" xfId="18" applyFont="1" applyFill="1" applyBorder="1" applyAlignment="1">
      <alignment horizontal="center" vertical="center" shrinkToFit="1"/>
    </xf>
    <xf numFmtId="177" fontId="10" fillId="0" borderId="2" xfId="18" applyNumberFormat="1" applyFont="1" applyFill="1" applyBorder="1" applyAlignment="1">
      <alignment horizontal="center" vertical="center" wrapText="1"/>
    </xf>
    <xf numFmtId="177" fontId="10" fillId="0" borderId="17" xfId="18" quotePrefix="1" applyNumberFormat="1" applyFont="1" applyFill="1" applyBorder="1" applyAlignment="1">
      <alignment horizontal="center" vertical="center" wrapText="1"/>
    </xf>
    <xf numFmtId="0" fontId="10" fillId="0" borderId="48" xfId="18" applyFont="1" applyFill="1" applyBorder="1" applyAlignment="1">
      <alignment horizontal="center" vertical="center"/>
    </xf>
    <xf numFmtId="0" fontId="10" fillId="0" borderId="49" xfId="18" applyFont="1" applyFill="1" applyBorder="1" applyAlignment="1">
      <alignment horizontal="center" vertical="center"/>
    </xf>
    <xf numFmtId="0" fontId="10" fillId="0" borderId="50" xfId="18" applyFont="1" applyFill="1" applyBorder="1" applyAlignment="1">
      <alignment horizontal="center" vertical="center" shrinkToFit="1"/>
    </xf>
    <xf numFmtId="177" fontId="10" fillId="0" borderId="51" xfId="18" applyNumberFormat="1" applyFont="1" applyFill="1" applyBorder="1" applyAlignment="1">
      <alignment horizontal="center" vertical="center" wrapText="1"/>
    </xf>
    <xf numFmtId="177" fontId="10" fillId="0" borderId="52" xfId="18" applyNumberFormat="1" applyFont="1" applyFill="1" applyBorder="1" applyAlignment="1">
      <alignment horizontal="center" vertical="center" wrapText="1"/>
    </xf>
    <xf numFmtId="177" fontId="10" fillId="0" borderId="53" xfId="18" quotePrefix="1" applyNumberFormat="1" applyFont="1" applyFill="1" applyBorder="1" applyAlignment="1">
      <alignment horizontal="center" vertical="center" wrapText="1"/>
    </xf>
    <xf numFmtId="20" fontId="10" fillId="0" borderId="1" xfId="18" applyNumberFormat="1" applyFont="1" applyFill="1" applyBorder="1" applyAlignment="1">
      <alignment horizontal="center" vertical="center" shrinkToFit="1"/>
    </xf>
    <xf numFmtId="177" fontId="10" fillId="0" borderId="54" xfId="18" quotePrefix="1" applyNumberFormat="1" applyFont="1" applyFill="1" applyBorder="1" applyAlignment="1">
      <alignment horizontal="center" vertical="center" wrapText="1"/>
    </xf>
    <xf numFmtId="0" fontId="10" fillId="0" borderId="0" xfId="18" applyFont="1" applyFill="1" applyAlignment="1">
      <alignment horizontal="center" vertical="center" shrinkToFit="1"/>
    </xf>
    <xf numFmtId="20" fontId="10" fillId="0" borderId="4" xfId="18" applyNumberFormat="1" applyFont="1" applyFill="1" applyBorder="1" applyAlignment="1">
      <alignment horizontal="center" vertical="center" shrinkToFit="1"/>
    </xf>
    <xf numFmtId="177" fontId="15" fillId="0" borderId="4" xfId="18" quotePrefix="1" applyNumberFormat="1" applyFont="1" applyFill="1" applyBorder="1" applyAlignment="1">
      <alignment horizontal="center" vertical="center" wrapText="1"/>
    </xf>
    <xf numFmtId="0" fontId="10" fillId="0" borderId="55" xfId="18" applyFont="1" applyFill="1" applyBorder="1" applyAlignment="1">
      <alignment horizontal="center" vertical="center"/>
    </xf>
    <xf numFmtId="0" fontId="10" fillId="0" borderId="56" xfId="18" applyFont="1" applyFill="1" applyBorder="1" applyAlignment="1">
      <alignment horizontal="center" vertical="center" shrinkToFit="1"/>
    </xf>
    <xf numFmtId="0" fontId="10" fillId="0" borderId="57" xfId="18" applyFont="1" applyFill="1" applyBorder="1" applyAlignment="1">
      <alignment horizontal="center" vertical="center"/>
    </xf>
    <xf numFmtId="177" fontId="10" fillId="0" borderId="54" xfId="18" applyNumberFormat="1" applyFont="1" applyFill="1" applyBorder="1" applyAlignment="1">
      <alignment horizontal="center" vertical="center" wrapText="1"/>
    </xf>
    <xf numFmtId="177" fontId="10" fillId="0" borderId="53" xfId="18" applyNumberFormat="1" applyFont="1" applyFill="1" applyBorder="1" applyAlignment="1">
      <alignment horizontal="center" vertical="center" wrapText="1"/>
    </xf>
    <xf numFmtId="0" fontId="10" fillId="0" borderId="58" xfId="18" applyFont="1" applyFill="1" applyBorder="1" applyAlignment="1">
      <alignment horizontal="center" vertical="center" shrinkToFit="1"/>
    </xf>
    <xf numFmtId="20" fontId="15" fillId="0" borderId="25" xfId="18" applyNumberFormat="1" applyFont="1" applyFill="1" applyBorder="1" applyAlignment="1">
      <alignment horizontal="center" vertical="center" shrinkToFit="1"/>
    </xf>
    <xf numFmtId="177" fontId="15" fillId="0" borderId="2" xfId="18" quotePrefix="1" applyNumberFormat="1" applyFont="1" applyFill="1" applyBorder="1" applyAlignment="1">
      <alignment horizontal="center" vertical="center"/>
    </xf>
    <xf numFmtId="20" fontId="10" fillId="0" borderId="59" xfId="18" applyNumberFormat="1" applyFont="1" applyFill="1" applyBorder="1" applyAlignment="1">
      <alignment horizontal="center" vertical="center" shrinkToFit="1"/>
    </xf>
    <xf numFmtId="177" fontId="15" fillId="0" borderId="2" xfId="18" applyNumberFormat="1" applyFont="1" applyFill="1" applyBorder="1" applyAlignment="1">
      <alignment horizontal="center" vertical="center" wrapText="1"/>
    </xf>
    <xf numFmtId="20" fontId="10" fillId="0" borderId="17" xfId="18" applyNumberFormat="1" applyFont="1" applyFill="1" applyBorder="1" applyAlignment="1">
      <alignment horizontal="center" vertical="center" shrinkToFit="1"/>
    </xf>
    <xf numFmtId="20" fontId="10" fillId="0" borderId="35" xfId="18" applyNumberFormat="1" applyFont="1" applyFill="1" applyBorder="1" applyAlignment="1">
      <alignment horizontal="center" vertical="center" shrinkToFit="1"/>
    </xf>
    <xf numFmtId="177" fontId="10" fillId="0" borderId="62" xfId="18" applyNumberFormat="1" applyFont="1" applyFill="1" applyBorder="1" applyAlignment="1">
      <alignment horizontal="center" vertical="center"/>
    </xf>
    <xf numFmtId="0" fontId="10" fillId="0" borderId="62" xfId="18" applyFont="1" applyFill="1" applyBorder="1" applyAlignment="1">
      <alignment horizontal="center" vertical="center" shrinkToFit="1"/>
    </xf>
    <xf numFmtId="20" fontId="10" fillId="0" borderId="63" xfId="18" applyNumberFormat="1" applyFont="1" applyFill="1" applyBorder="1" applyAlignment="1">
      <alignment horizontal="center" vertical="center" shrinkToFit="1"/>
    </xf>
    <xf numFmtId="0" fontId="10" fillId="0" borderId="64" xfId="18" applyFont="1" applyFill="1" applyBorder="1" applyAlignment="1">
      <alignment horizontal="center" vertical="center" shrinkToFit="1"/>
    </xf>
    <xf numFmtId="177" fontId="10" fillId="0" borderId="62" xfId="18" applyNumberFormat="1" applyFont="1" applyFill="1" applyBorder="1" applyAlignment="1">
      <alignment horizontal="center" vertical="center" wrapText="1"/>
    </xf>
    <xf numFmtId="0" fontId="10" fillId="0" borderId="65" xfId="18" applyFont="1" applyFill="1" applyBorder="1" applyAlignment="1">
      <alignment horizontal="center" vertical="center"/>
    </xf>
    <xf numFmtId="0" fontId="4" fillId="0" borderId="0" xfId="18" applyFont="1" applyFill="1" applyBorder="1" applyAlignment="1">
      <alignment vertical="center"/>
    </xf>
    <xf numFmtId="177" fontId="4" fillId="0" borderId="0" xfId="18" applyNumberFormat="1" applyFont="1" applyFill="1" applyBorder="1" applyAlignment="1">
      <alignment horizontal="center" vertical="center"/>
    </xf>
    <xf numFmtId="0" fontId="4" fillId="0" borderId="0" xfId="18" applyFont="1" applyFill="1" applyAlignment="1">
      <alignment horizontal="center" vertical="center"/>
    </xf>
    <xf numFmtId="0" fontId="4" fillId="0" borderId="0" xfId="18" applyFont="1" applyFill="1" applyBorder="1" applyAlignment="1">
      <alignment horizontal="center" vertical="center"/>
    </xf>
    <xf numFmtId="0" fontId="2" fillId="0" borderId="0" xfId="18" applyFont="1" applyFill="1" applyAlignment="1">
      <alignment horizontal="center" vertical="center"/>
    </xf>
    <xf numFmtId="177" fontId="2" fillId="0" borderId="0" xfId="18" applyNumberFormat="1" applyFont="1" applyFill="1" applyAlignment="1">
      <alignment horizontal="center" vertical="center"/>
    </xf>
    <xf numFmtId="14" fontId="9" fillId="0" borderId="0" xfId="18" applyNumberFormat="1" applyFont="1" applyFill="1" applyAlignment="1">
      <alignment horizontal="right" vertical="center"/>
    </xf>
    <xf numFmtId="0" fontId="10" fillId="0" borderId="66" xfId="18" applyFont="1" applyFill="1" applyBorder="1" applyAlignment="1">
      <alignment horizontal="center" vertical="center"/>
    </xf>
    <xf numFmtId="0" fontId="10" fillId="0" borderId="67" xfId="18" applyFont="1" applyFill="1" applyBorder="1" applyAlignment="1">
      <alignment horizontal="center" vertical="center"/>
    </xf>
    <xf numFmtId="0" fontId="10" fillId="0" borderId="9" xfId="18" applyFont="1" applyFill="1" applyBorder="1" applyAlignment="1">
      <alignment horizontal="center" vertical="center"/>
    </xf>
    <xf numFmtId="0" fontId="10" fillId="0" borderId="11" xfId="18" applyFont="1" applyFill="1" applyBorder="1" applyAlignment="1">
      <alignment horizontal="center" vertical="center"/>
    </xf>
    <xf numFmtId="177" fontId="10" fillId="0" borderId="68" xfId="18" applyNumberFormat="1" applyFont="1" applyFill="1" applyBorder="1" applyAlignment="1">
      <alignment horizontal="center" vertical="center" shrinkToFit="1"/>
    </xf>
    <xf numFmtId="0" fontId="10" fillId="0" borderId="69" xfId="18" applyFont="1" applyFill="1" applyBorder="1" applyAlignment="1">
      <alignment horizontal="center" vertical="center"/>
    </xf>
    <xf numFmtId="20" fontId="10" fillId="0" borderId="17" xfId="18" applyNumberFormat="1" applyFont="1" applyFill="1" applyBorder="1" applyAlignment="1">
      <alignment horizontal="center" vertical="center"/>
    </xf>
    <xf numFmtId="177" fontId="10" fillId="0" borderId="0" xfId="18" quotePrefix="1" applyNumberFormat="1" applyFont="1" applyFill="1" applyAlignment="1">
      <alignment horizontal="center" vertical="center"/>
    </xf>
    <xf numFmtId="0" fontId="10" fillId="0" borderId="72" xfId="18" applyFont="1" applyFill="1" applyBorder="1" applyAlignment="1">
      <alignment horizontal="center" vertical="center"/>
    </xf>
    <xf numFmtId="0" fontId="10" fillId="0" borderId="53" xfId="18" applyFont="1" applyFill="1" applyBorder="1" applyAlignment="1">
      <alignment horizontal="center" vertical="center"/>
    </xf>
    <xf numFmtId="0" fontId="10" fillId="0" borderId="75" xfId="18" applyFont="1" applyFill="1" applyBorder="1" applyAlignment="1">
      <alignment horizontal="center" vertical="center"/>
    </xf>
    <xf numFmtId="176" fontId="10" fillId="0" borderId="1" xfId="18" applyNumberFormat="1" applyFont="1" applyFill="1" applyBorder="1" applyAlignment="1">
      <alignment horizontal="center" vertical="center" wrapText="1"/>
    </xf>
    <xf numFmtId="0" fontId="10" fillId="0" borderId="76" xfId="18" applyFont="1" applyFill="1" applyBorder="1" applyAlignment="1">
      <alignment horizontal="center" vertical="center"/>
    </xf>
    <xf numFmtId="178" fontId="10" fillId="0" borderId="4" xfId="18" applyNumberFormat="1" applyFont="1" applyFill="1" applyBorder="1" applyAlignment="1">
      <alignment horizontal="center" vertical="center"/>
    </xf>
    <xf numFmtId="176" fontId="10" fillId="0" borderId="4" xfId="18" applyNumberFormat="1" applyFont="1" applyFill="1" applyBorder="1" applyAlignment="1">
      <alignment horizontal="center" vertical="center" wrapText="1"/>
    </xf>
    <xf numFmtId="0" fontId="10" fillId="0" borderId="4" xfId="18" applyFont="1" applyFill="1" applyBorder="1" applyAlignment="1">
      <alignment horizontal="center" vertical="center"/>
    </xf>
    <xf numFmtId="0" fontId="10" fillId="0" borderId="79" xfId="18" applyFont="1" applyFill="1" applyBorder="1" applyAlignment="1">
      <alignment horizontal="center" vertical="center"/>
    </xf>
    <xf numFmtId="178" fontId="10" fillId="0" borderId="17" xfId="18" applyNumberFormat="1" applyFont="1" applyFill="1" applyBorder="1" applyAlignment="1">
      <alignment horizontal="center" vertical="center"/>
    </xf>
    <xf numFmtId="176" fontId="10" fillId="0" borderId="35" xfId="18" applyNumberFormat="1" applyFont="1" applyFill="1" applyBorder="1" applyAlignment="1">
      <alignment horizontal="center" vertical="center" wrapText="1"/>
    </xf>
    <xf numFmtId="177" fontId="10" fillId="0" borderId="50" xfId="18" quotePrefix="1" applyNumberFormat="1" applyFont="1" applyFill="1" applyBorder="1" applyAlignment="1">
      <alignment horizontal="center" vertical="center"/>
    </xf>
    <xf numFmtId="177" fontId="10" fillId="0" borderId="27" xfId="18" quotePrefix="1" applyNumberFormat="1" applyFont="1" applyFill="1" applyBorder="1" applyAlignment="1">
      <alignment horizontal="center" vertical="center"/>
    </xf>
    <xf numFmtId="0" fontId="14" fillId="0" borderId="76" xfId="18" applyFont="1" applyFill="1" applyBorder="1" applyAlignment="1">
      <alignment horizontal="center" vertical="center" wrapText="1"/>
    </xf>
    <xf numFmtId="0" fontId="14" fillId="0" borderId="0" xfId="18" applyFont="1" applyFill="1" applyBorder="1" applyAlignment="1">
      <alignment horizontal="center" vertical="center" wrapText="1"/>
    </xf>
    <xf numFmtId="176" fontId="10" fillId="0" borderId="1" xfId="18" applyNumberFormat="1" applyFont="1" applyFill="1" applyBorder="1" applyAlignment="1">
      <alignment horizontal="center" vertical="center"/>
    </xf>
    <xf numFmtId="176" fontId="10" fillId="0" borderId="2" xfId="18" applyNumberFormat="1" applyFont="1" applyFill="1" applyBorder="1" applyAlignment="1">
      <alignment horizontal="center" vertical="center"/>
    </xf>
    <xf numFmtId="176" fontId="15" fillId="0" borderId="17" xfId="18" applyNumberFormat="1" applyFont="1" applyFill="1" applyBorder="1" applyAlignment="1">
      <alignment horizontal="center" vertical="center" wrapText="1"/>
    </xf>
    <xf numFmtId="0" fontId="10" fillId="0" borderId="2" xfId="18" applyFont="1" applyFill="1" applyBorder="1" applyAlignment="1">
      <alignment horizontal="center" vertical="center"/>
    </xf>
    <xf numFmtId="0" fontId="10" fillId="0" borderId="22" xfId="18" applyFont="1" applyFill="1" applyBorder="1" applyAlignment="1">
      <alignment horizontal="center" vertical="center"/>
    </xf>
    <xf numFmtId="177" fontId="10" fillId="0" borderId="27" xfId="18" applyNumberFormat="1" applyFont="1" applyFill="1" applyBorder="1" applyAlignment="1">
      <alignment horizontal="center" vertical="center"/>
    </xf>
    <xf numFmtId="176" fontId="4" fillId="0" borderId="0" xfId="18" applyNumberFormat="1" applyFont="1" applyFill="1" applyBorder="1" applyAlignment="1">
      <alignment horizontal="center" vertical="center" wrapText="1"/>
    </xf>
    <xf numFmtId="176" fontId="4" fillId="0" borderId="0" xfId="18" applyNumberFormat="1" applyFont="1" applyFill="1" applyBorder="1" applyAlignment="1">
      <alignment horizontal="center" vertical="center"/>
    </xf>
    <xf numFmtId="20" fontId="10" fillId="0" borderId="4" xfId="18" applyNumberFormat="1" applyFont="1" applyFill="1" applyBorder="1" applyAlignment="1">
      <alignment horizontal="center" vertical="center"/>
    </xf>
    <xf numFmtId="177" fontId="10" fillId="0" borderId="39" xfId="18" applyNumberFormat="1" applyFont="1" applyFill="1" applyBorder="1" applyAlignment="1">
      <alignment horizontal="center" vertical="center"/>
    </xf>
    <xf numFmtId="176" fontId="10" fillId="0" borderId="35" xfId="18" applyNumberFormat="1" applyFont="1" applyFill="1" applyBorder="1" applyAlignment="1">
      <alignment horizontal="center" vertical="center"/>
    </xf>
    <xf numFmtId="177" fontId="10" fillId="0" borderId="50" xfId="18" applyNumberFormat="1" applyFont="1" applyFill="1" applyBorder="1" applyAlignment="1">
      <alignment horizontal="center" vertical="center"/>
    </xf>
    <xf numFmtId="0" fontId="17" fillId="0" borderId="21" xfId="18" applyFont="1" applyFill="1" applyBorder="1" applyAlignment="1">
      <alignment horizontal="center" vertical="center" wrapText="1"/>
    </xf>
    <xf numFmtId="20" fontId="10" fillId="0" borderId="0" xfId="18" applyNumberFormat="1" applyFont="1" applyFill="1" applyAlignment="1">
      <alignment horizontal="center" vertical="center"/>
    </xf>
    <xf numFmtId="177" fontId="10" fillId="0" borderId="53" xfId="18" applyNumberFormat="1" applyFont="1" applyFill="1" applyBorder="1" applyAlignment="1">
      <alignment horizontal="center" vertical="center"/>
    </xf>
    <xf numFmtId="0" fontId="10" fillId="0" borderId="0" xfId="18" applyFont="1" applyFill="1" applyBorder="1" applyAlignment="1">
      <alignment horizontal="center" vertical="center" shrinkToFit="1"/>
    </xf>
    <xf numFmtId="20" fontId="10" fillId="0" borderId="53" xfId="18" applyNumberFormat="1" applyFont="1" applyFill="1" applyBorder="1" applyAlignment="1">
      <alignment horizontal="center" vertical="center"/>
    </xf>
    <xf numFmtId="177" fontId="10" fillId="0" borderId="39" xfId="18" quotePrefix="1" applyNumberFormat="1" applyFont="1" applyFill="1" applyBorder="1" applyAlignment="1">
      <alignment horizontal="center" vertical="center"/>
    </xf>
    <xf numFmtId="177" fontId="10" fillId="0" borderId="20" xfId="18" applyNumberFormat="1" applyFont="1" applyFill="1" applyBorder="1" applyAlignment="1">
      <alignment horizontal="center" vertical="center"/>
    </xf>
    <xf numFmtId="176" fontId="10" fillId="0" borderId="17" xfId="18" applyNumberFormat="1" applyFont="1" applyFill="1" applyBorder="1" applyAlignment="1">
      <alignment horizontal="center" vertical="center" wrapText="1"/>
    </xf>
    <xf numFmtId="178" fontId="10" fillId="0" borderId="2" xfId="18" applyNumberFormat="1" applyFont="1" applyFill="1" applyBorder="1" applyAlignment="1">
      <alignment horizontal="center" vertical="center"/>
    </xf>
    <xf numFmtId="177" fontId="10" fillId="0" borderId="43" xfId="18" applyNumberFormat="1" applyFont="1" applyFill="1" applyBorder="1" applyAlignment="1">
      <alignment horizontal="center" vertical="center"/>
    </xf>
    <xf numFmtId="176" fontId="15" fillId="0" borderId="35" xfId="18" applyNumberFormat="1" applyFont="1" applyFill="1" applyBorder="1" applyAlignment="1">
      <alignment horizontal="center" vertical="center" wrapText="1"/>
    </xf>
    <xf numFmtId="176" fontId="15" fillId="0" borderId="1" xfId="18" applyNumberFormat="1" applyFont="1" applyFill="1" applyBorder="1" applyAlignment="1">
      <alignment horizontal="center" vertical="center" wrapText="1"/>
    </xf>
    <xf numFmtId="178" fontId="10" fillId="0" borderId="1" xfId="18" applyNumberFormat="1" applyFont="1" applyFill="1" applyBorder="1" applyAlignment="1">
      <alignment horizontal="center" vertical="center"/>
    </xf>
    <xf numFmtId="176" fontId="10" fillId="0" borderId="2" xfId="18" applyNumberFormat="1" applyFont="1" applyFill="1" applyBorder="1" applyAlignment="1">
      <alignment horizontal="center" vertical="center" wrapText="1"/>
    </xf>
    <xf numFmtId="0" fontId="14" fillId="0" borderId="76" xfId="18" applyFont="1" applyFill="1" applyBorder="1" applyAlignment="1">
      <alignment horizontal="center" vertical="top" wrapText="1"/>
    </xf>
    <xf numFmtId="176" fontId="10" fillId="0" borderId="30" xfId="18" applyNumberFormat="1" applyFont="1" applyFill="1" applyBorder="1" applyAlignment="1">
      <alignment horizontal="center" vertical="center" wrapText="1"/>
    </xf>
    <xf numFmtId="0" fontId="10" fillId="0" borderId="75" xfId="18" applyFont="1" applyFill="1" applyBorder="1" applyAlignment="1">
      <alignment horizontal="center" vertical="center" shrinkToFit="1"/>
    </xf>
    <xf numFmtId="176" fontId="10" fillId="0" borderId="4" xfId="18" applyNumberFormat="1" applyFont="1" applyFill="1" applyBorder="1" applyAlignment="1">
      <alignment horizontal="center" vertical="center"/>
    </xf>
    <xf numFmtId="0" fontId="10" fillId="0" borderId="43" xfId="18" applyFont="1" applyFill="1" applyBorder="1" applyAlignment="1">
      <alignment horizontal="center" vertical="center"/>
    </xf>
    <xf numFmtId="0" fontId="10" fillId="0" borderId="40" xfId="18" applyFont="1" applyFill="1" applyBorder="1" applyAlignment="1">
      <alignment horizontal="center" vertical="center" shrinkToFit="1"/>
    </xf>
    <xf numFmtId="0" fontId="10" fillId="0" borderId="36" xfId="18" applyFont="1" applyFill="1" applyBorder="1" applyAlignment="1">
      <alignment horizontal="center" vertical="center" shrinkToFit="1"/>
    </xf>
    <xf numFmtId="0" fontId="2" fillId="0" borderId="0" xfId="18" applyFont="1" applyFill="1">
      <alignment vertical="center"/>
    </xf>
    <xf numFmtId="0" fontId="10" fillId="0" borderId="90" xfId="18" applyFont="1" applyFill="1" applyBorder="1" applyAlignment="1">
      <alignment horizontal="center" vertical="center"/>
    </xf>
    <xf numFmtId="178" fontId="10" fillId="0" borderId="53" xfId="18" applyNumberFormat="1" applyFont="1" applyFill="1" applyBorder="1" applyAlignment="1">
      <alignment horizontal="center" vertical="center"/>
    </xf>
    <xf numFmtId="0" fontId="14" fillId="0" borderId="36" xfId="18" applyFont="1" applyFill="1" applyBorder="1" applyAlignment="1">
      <alignment horizontal="center" vertical="center"/>
    </xf>
    <xf numFmtId="176" fontId="10" fillId="0" borderId="43" xfId="18" applyNumberFormat="1" applyFont="1" applyFill="1" applyBorder="1" applyAlignment="1">
      <alignment horizontal="center" vertical="center" wrapText="1"/>
    </xf>
    <xf numFmtId="177" fontId="10" fillId="0" borderId="45" xfId="18" applyNumberFormat="1" applyFont="1" applyFill="1" applyBorder="1" applyAlignment="1">
      <alignment horizontal="center" vertical="center"/>
    </xf>
    <xf numFmtId="176" fontId="10" fillId="0" borderId="53" xfId="18" applyNumberFormat="1" applyFont="1" applyFill="1" applyBorder="1" applyAlignment="1">
      <alignment horizontal="center" vertical="center" wrapText="1"/>
    </xf>
    <xf numFmtId="0" fontId="10" fillId="0" borderId="20" xfId="18" applyFont="1" applyFill="1" applyBorder="1" applyAlignment="1">
      <alignment horizontal="center" vertical="center"/>
    </xf>
    <xf numFmtId="177" fontId="10" fillId="0" borderId="25" xfId="18" applyNumberFormat="1" applyFont="1" applyFill="1" applyBorder="1" applyAlignment="1">
      <alignment horizontal="center" vertical="center"/>
    </xf>
    <xf numFmtId="177" fontId="10" fillId="0" borderId="59" xfId="18" applyNumberFormat="1" applyFont="1" applyFill="1" applyBorder="1" applyAlignment="1">
      <alignment horizontal="center" vertical="center"/>
    </xf>
    <xf numFmtId="0" fontId="10" fillId="0" borderId="94" xfId="18" applyFont="1" applyFill="1" applyBorder="1" applyAlignment="1">
      <alignment horizontal="center" vertical="center"/>
    </xf>
    <xf numFmtId="0" fontId="2" fillId="0" borderId="0" xfId="18" applyFont="1" applyFill="1" applyBorder="1" applyAlignment="1">
      <alignment vertical="center"/>
    </xf>
    <xf numFmtId="0" fontId="14" fillId="0" borderId="21" xfId="18" applyFont="1" applyFill="1" applyBorder="1" applyAlignment="1">
      <alignment horizontal="center" vertical="center"/>
    </xf>
    <xf numFmtId="20" fontId="10" fillId="0" borderId="35" xfId="18" applyNumberFormat="1" applyFont="1" applyFill="1" applyBorder="1" applyAlignment="1">
      <alignment horizontal="center" vertical="center"/>
    </xf>
    <xf numFmtId="20" fontId="10" fillId="0" borderId="2" xfId="18" applyNumberFormat="1" applyFont="1" applyFill="1" applyBorder="1" applyAlignment="1">
      <alignment horizontal="center" vertical="center"/>
    </xf>
    <xf numFmtId="176" fontId="10" fillId="0" borderId="20" xfId="18" applyNumberFormat="1" applyFont="1" applyFill="1" applyBorder="1" applyAlignment="1">
      <alignment horizontal="center" vertical="center" wrapText="1"/>
    </xf>
    <xf numFmtId="177" fontId="14" fillId="0" borderId="27" xfId="18" applyNumberFormat="1" applyFont="1" applyFill="1" applyBorder="1" applyAlignment="1">
      <alignment horizontal="center" vertical="center" wrapText="1"/>
    </xf>
    <xf numFmtId="0" fontId="14" fillId="0" borderId="21" xfId="18" applyFont="1" applyFill="1" applyBorder="1" applyAlignment="1">
      <alignment horizontal="center" vertical="center" shrinkToFit="1"/>
    </xf>
    <xf numFmtId="0" fontId="14" fillId="0" borderId="0" xfId="18" applyFont="1" applyFill="1" applyBorder="1" applyAlignment="1">
      <alignment horizontal="center" vertical="center" wrapText="1" shrinkToFit="1"/>
    </xf>
    <xf numFmtId="176" fontId="10" fillId="0" borderId="43" xfId="18" applyNumberFormat="1" applyFont="1" applyFill="1" applyBorder="1" applyAlignment="1">
      <alignment horizontal="center" vertical="center"/>
    </xf>
    <xf numFmtId="177" fontId="10" fillId="0" borderId="95" xfId="18" applyNumberFormat="1" applyFont="1" applyFill="1" applyBorder="1" applyAlignment="1">
      <alignment horizontal="center" vertical="center"/>
    </xf>
    <xf numFmtId="0" fontId="10" fillId="0" borderId="98" xfId="18" applyFont="1" applyFill="1" applyBorder="1" applyAlignment="1">
      <alignment horizontal="center" vertical="center"/>
    </xf>
    <xf numFmtId="176" fontId="10" fillId="0" borderId="62" xfId="18" applyNumberFormat="1" applyFont="1" applyFill="1" applyBorder="1" applyAlignment="1">
      <alignment horizontal="center" vertical="center"/>
    </xf>
    <xf numFmtId="178" fontId="10" fillId="0" borderId="62" xfId="18" applyNumberFormat="1" applyFont="1" applyFill="1" applyBorder="1" applyAlignment="1">
      <alignment horizontal="center" vertical="center"/>
    </xf>
    <xf numFmtId="177" fontId="10" fillId="0" borderId="6" xfId="18" quotePrefix="1" applyNumberFormat="1" applyFont="1" applyFill="1" applyBorder="1" applyAlignment="1">
      <alignment horizontal="center" vertical="center"/>
    </xf>
    <xf numFmtId="14" fontId="9" fillId="0" borderId="0" xfId="18" applyNumberFormat="1" applyFont="1" applyFill="1" applyAlignment="1">
      <alignment horizontal="center" vertical="center"/>
    </xf>
    <xf numFmtId="20" fontId="15" fillId="0" borderId="25" xfId="18" applyNumberFormat="1" applyFont="1" applyFill="1" applyBorder="1" applyAlignment="1">
      <alignment horizontal="center" vertical="center"/>
    </xf>
    <xf numFmtId="177" fontId="10" fillId="0" borderId="30" xfId="18" applyNumberFormat="1" applyFont="1" applyFill="1" applyBorder="1" applyAlignment="1">
      <alignment horizontal="center" vertical="center" shrinkToFit="1"/>
    </xf>
    <xf numFmtId="177" fontId="15" fillId="0" borderId="17" xfId="18" quotePrefix="1" applyNumberFormat="1" applyFont="1" applyFill="1" applyBorder="1" applyAlignment="1">
      <alignment horizontal="center" vertical="center" wrapText="1"/>
    </xf>
    <xf numFmtId="0" fontId="15" fillId="0" borderId="48" xfId="18" applyFont="1" applyFill="1" applyBorder="1" applyAlignment="1">
      <alignment horizontal="center" vertical="center"/>
    </xf>
    <xf numFmtId="177" fontId="15" fillId="0" borderId="51" xfId="18" applyNumberFormat="1" applyFont="1" applyFill="1" applyBorder="1" applyAlignment="1">
      <alignment horizontal="center" vertical="center" wrapText="1"/>
    </xf>
    <xf numFmtId="20" fontId="15" fillId="0" borderId="59" xfId="18" applyNumberFormat="1" applyFont="1" applyFill="1" applyBorder="1" applyAlignment="1">
      <alignment horizontal="center" vertical="center" shrinkToFit="1"/>
    </xf>
    <xf numFmtId="0" fontId="17" fillId="0" borderId="76" xfId="18" applyFont="1" applyFill="1" applyBorder="1" applyAlignment="1">
      <alignment horizontal="center" vertical="center" wrapText="1"/>
    </xf>
    <xf numFmtId="0" fontId="10" fillId="0" borderId="76" xfId="18" applyFont="1" applyFill="1" applyBorder="1" applyAlignment="1">
      <alignment horizontal="center" vertical="center" shrinkToFit="1"/>
    </xf>
    <xf numFmtId="177" fontId="10" fillId="0" borderId="4" xfId="18" quotePrefix="1" applyNumberFormat="1" applyFont="1" applyFill="1" applyBorder="1" applyAlignment="1">
      <alignment horizontal="center" vertical="center"/>
    </xf>
    <xf numFmtId="177" fontId="10" fillId="0" borderId="46" xfId="18" quotePrefix="1" applyNumberFormat="1" applyFont="1" applyFill="1" applyBorder="1" applyAlignment="1">
      <alignment horizontal="center" vertical="center"/>
    </xf>
    <xf numFmtId="0" fontId="1" fillId="0" borderId="0" xfId="6">
      <alignment vertical="center"/>
    </xf>
    <xf numFmtId="0" fontId="1" fillId="0" borderId="107" xfId="6" applyBorder="1">
      <alignment vertical="center"/>
    </xf>
    <xf numFmtId="0" fontId="1" fillId="0" borderId="90" xfId="6" applyBorder="1">
      <alignment vertical="center"/>
    </xf>
    <xf numFmtId="0" fontId="18" fillId="0" borderId="0" xfId="6" applyFont="1">
      <alignment vertical="center"/>
    </xf>
    <xf numFmtId="0" fontId="18" fillId="0" borderId="108" xfId="6" applyFont="1" applyBorder="1">
      <alignment vertical="center"/>
    </xf>
    <xf numFmtId="0" fontId="18" fillId="0" borderId="95" xfId="6" applyFont="1" applyBorder="1">
      <alignment vertical="center"/>
    </xf>
    <xf numFmtId="0" fontId="18" fillId="0" borderId="109" xfId="6" applyFont="1" applyBorder="1">
      <alignment vertical="center"/>
    </xf>
    <xf numFmtId="0" fontId="18" fillId="0" borderId="110" xfId="6" applyFont="1" applyBorder="1">
      <alignment vertical="center"/>
    </xf>
    <xf numFmtId="0" fontId="18" fillId="0" borderId="0" xfId="6" applyFont="1" applyBorder="1">
      <alignment vertical="center"/>
    </xf>
    <xf numFmtId="0" fontId="18" fillId="0" borderId="111" xfId="6" applyFont="1" applyBorder="1">
      <alignment vertical="center"/>
    </xf>
    <xf numFmtId="0" fontId="18" fillId="0" borderId="112" xfId="6" applyFont="1" applyBorder="1">
      <alignment vertical="center"/>
    </xf>
    <xf numFmtId="0" fontId="18" fillId="0" borderId="107" xfId="6" applyFont="1" applyBorder="1">
      <alignment vertical="center"/>
    </xf>
    <xf numFmtId="0" fontId="18" fillId="0" borderId="90" xfId="6" applyFont="1" applyBorder="1">
      <alignment vertical="center"/>
    </xf>
    <xf numFmtId="0" fontId="19" fillId="0" borderId="90" xfId="6" applyFont="1" applyBorder="1">
      <alignment vertical="center"/>
    </xf>
    <xf numFmtId="0" fontId="19" fillId="0" borderId="113" xfId="6" applyFont="1" applyBorder="1">
      <alignment vertical="center"/>
    </xf>
    <xf numFmtId="0" fontId="1" fillId="0" borderId="111" xfId="6" applyBorder="1">
      <alignment vertical="center"/>
    </xf>
    <xf numFmtId="0" fontId="1" fillId="0" borderId="0" xfId="6" applyBorder="1">
      <alignment vertical="center"/>
    </xf>
    <xf numFmtId="0" fontId="1" fillId="0" borderId="112" xfId="6" applyBorder="1">
      <alignment vertical="center"/>
    </xf>
    <xf numFmtId="0" fontId="1" fillId="0" borderId="113" xfId="6" applyBorder="1">
      <alignment vertical="center"/>
    </xf>
    <xf numFmtId="0" fontId="20" fillId="0" borderId="0" xfId="6" applyFont="1" applyBorder="1" applyAlignment="1">
      <alignment horizontal="center" vertical="center" textRotation="255" shrinkToFit="1"/>
    </xf>
    <xf numFmtId="0" fontId="1" fillId="0" borderId="0" xfId="6" applyBorder="1" applyAlignment="1">
      <alignment vertical="center"/>
    </xf>
    <xf numFmtId="0" fontId="1" fillId="0" borderId="0" xfId="6" applyFont="1" applyBorder="1" applyAlignment="1">
      <alignment vertical="center"/>
    </xf>
    <xf numFmtId="0" fontId="1" fillId="0" borderId="115" xfId="6" applyBorder="1" applyAlignment="1">
      <alignment horizontal="center" vertical="center"/>
    </xf>
    <xf numFmtId="0" fontId="21" fillId="0" borderId="0" xfId="6" applyFont="1">
      <alignment vertical="center"/>
    </xf>
    <xf numFmtId="0" fontId="20" fillId="0" borderId="0" xfId="6" applyFont="1" applyBorder="1" applyAlignment="1">
      <alignment vertical="center" textRotation="255" shrinkToFit="1"/>
    </xf>
    <xf numFmtId="0" fontId="20" fillId="0" borderId="115" xfId="6" applyFont="1" applyBorder="1" applyAlignment="1">
      <alignment horizontal="center" vertical="center" textRotation="255" shrinkToFit="1"/>
    </xf>
    <xf numFmtId="0" fontId="1" fillId="0" borderId="118" xfId="6" applyBorder="1" applyAlignment="1">
      <alignment horizontal="center" vertical="center"/>
    </xf>
    <xf numFmtId="0" fontId="1" fillId="0" borderId="114" xfId="6" applyBorder="1" applyAlignment="1">
      <alignment horizontal="center" vertical="center"/>
    </xf>
    <xf numFmtId="0" fontId="1" fillId="0" borderId="109" xfId="6" applyBorder="1" applyAlignment="1">
      <alignment horizontal="center" vertical="center"/>
    </xf>
    <xf numFmtId="0" fontId="20" fillId="0" borderId="90" xfId="6" applyFont="1" applyBorder="1" applyAlignment="1">
      <alignment horizontal="center" vertical="center" textRotation="255" shrinkToFit="1"/>
    </xf>
    <xf numFmtId="20" fontId="0" fillId="2" borderId="1" xfId="0" applyNumberFormat="1" applyFill="1" applyBorder="1" applyAlignment="1">
      <alignment horizontal="center" vertical="center"/>
    </xf>
    <xf numFmtId="0" fontId="1" fillId="0" borderId="120" xfId="6" applyBorder="1">
      <alignment vertical="center"/>
    </xf>
    <xf numFmtId="0" fontId="19" fillId="0" borderId="0" xfId="6" applyFont="1" applyBorder="1">
      <alignment vertical="center"/>
    </xf>
    <xf numFmtId="0" fontId="18" fillId="0" borderId="123" xfId="6" applyFont="1" applyBorder="1">
      <alignment vertical="center"/>
    </xf>
    <xf numFmtId="0" fontId="18" fillId="0" borderId="121" xfId="6" applyFont="1" applyBorder="1">
      <alignment vertical="center"/>
    </xf>
    <xf numFmtId="0" fontId="19" fillId="0" borderId="122" xfId="6" applyFont="1" applyBorder="1">
      <alignment vertical="center"/>
    </xf>
    <xf numFmtId="0" fontId="18" fillId="0" borderId="124" xfId="6" applyFont="1" applyBorder="1">
      <alignment vertical="center"/>
    </xf>
    <xf numFmtId="0" fontId="1" fillId="0" borderId="125" xfId="6" applyBorder="1">
      <alignment vertical="center"/>
    </xf>
    <xf numFmtId="0" fontId="18" fillId="0" borderId="122" xfId="6" applyFont="1" applyBorder="1">
      <alignment vertical="center"/>
    </xf>
    <xf numFmtId="0" fontId="18" fillId="0" borderId="120" xfId="6" applyFont="1" applyBorder="1">
      <alignment vertical="center"/>
    </xf>
    <xf numFmtId="0" fontId="18" fillId="0" borderId="119" xfId="6" applyFont="1" applyBorder="1">
      <alignment vertical="center"/>
    </xf>
    <xf numFmtId="0" fontId="19" fillId="0" borderId="124" xfId="6" applyFont="1" applyBorder="1">
      <alignment vertical="center"/>
    </xf>
    <xf numFmtId="0" fontId="20" fillId="0" borderId="0" xfId="6" applyFont="1" applyBorder="1" applyAlignment="1">
      <alignment horizontal="center" vertical="center" textRotation="255" shrinkToFit="1"/>
    </xf>
    <xf numFmtId="0" fontId="20" fillId="0" borderId="90" xfId="6" applyFont="1" applyBorder="1" applyAlignment="1">
      <alignment horizontal="center" vertical="center" textRotation="255" shrinkToFit="1"/>
    </xf>
    <xf numFmtId="0" fontId="1" fillId="0" borderId="114" xfId="6" applyBorder="1" applyAlignment="1">
      <alignment horizontal="center" vertical="center"/>
    </xf>
    <xf numFmtId="0" fontId="1" fillId="0" borderId="109" xfId="6" applyBorder="1" applyAlignment="1">
      <alignment horizontal="center" vertical="center"/>
    </xf>
    <xf numFmtId="0" fontId="1" fillId="0" borderId="118" xfId="6" applyBorder="1" applyAlignment="1">
      <alignment horizontal="center" vertical="center"/>
    </xf>
    <xf numFmtId="0" fontId="20" fillId="0" borderId="0" xfId="6" applyFont="1" applyBorder="1" applyAlignment="1">
      <alignment horizontal="center" vertical="center" textRotation="255" shrinkToFit="1"/>
    </xf>
    <xf numFmtId="0" fontId="18" fillId="0" borderId="127" xfId="6" applyFont="1" applyBorder="1">
      <alignment vertical="center"/>
    </xf>
    <xf numFmtId="0" fontId="19" fillId="0" borderId="126" xfId="6" applyFont="1" applyBorder="1">
      <alignment vertical="center"/>
    </xf>
    <xf numFmtId="0" fontId="18" fillId="0" borderId="126" xfId="6" applyFont="1" applyBorder="1">
      <alignment vertical="center"/>
    </xf>
    <xf numFmtId="0" fontId="24" fillId="0" borderId="0" xfId="6" applyFont="1">
      <alignment vertical="center"/>
    </xf>
    <xf numFmtId="0" fontId="24" fillId="0" borderId="108" xfId="6" applyFont="1" applyBorder="1">
      <alignment vertical="center"/>
    </xf>
    <xf numFmtId="0" fontId="24" fillId="0" borderId="95" xfId="6" applyFont="1" applyBorder="1">
      <alignment vertical="center"/>
    </xf>
    <xf numFmtId="0" fontId="24" fillId="0" borderId="109" xfId="6" applyFont="1" applyBorder="1">
      <alignment vertical="center"/>
    </xf>
    <xf numFmtId="0" fontId="24" fillId="0" borderId="0" xfId="6" applyFont="1" applyBorder="1">
      <alignment vertical="center"/>
    </xf>
    <xf numFmtId="0" fontId="24" fillId="0" borderId="111" xfId="6" applyFont="1" applyBorder="1">
      <alignment vertical="center"/>
    </xf>
    <xf numFmtId="0" fontId="24" fillId="0" borderId="90" xfId="6" applyFont="1" applyBorder="1">
      <alignment vertical="center"/>
    </xf>
    <xf numFmtId="0" fontId="25" fillId="0" borderId="90" xfId="6" applyFont="1" applyBorder="1">
      <alignment vertical="center"/>
    </xf>
    <xf numFmtId="0" fontId="24" fillId="0" borderId="122" xfId="6" applyFont="1" applyBorder="1">
      <alignment vertical="center"/>
    </xf>
    <xf numFmtId="0" fontId="24" fillId="0" borderId="119" xfId="6" applyFont="1" applyBorder="1">
      <alignment vertical="center"/>
    </xf>
    <xf numFmtId="0" fontId="24" fillId="0" borderId="123" xfId="6" applyFont="1" applyBorder="1">
      <alignment vertical="center"/>
    </xf>
    <xf numFmtId="0" fontId="24" fillId="0" borderId="122" xfId="6" applyFont="1" applyBorder="1" applyAlignment="1">
      <alignment vertical="center" shrinkToFit="1"/>
    </xf>
    <xf numFmtId="0" fontId="24" fillId="0" borderId="127" xfId="6" applyFont="1" applyBorder="1">
      <alignment vertical="center"/>
    </xf>
    <xf numFmtId="0" fontId="24" fillId="0" borderId="124" xfId="6" applyFont="1" applyBorder="1">
      <alignment vertical="center"/>
    </xf>
    <xf numFmtId="0" fontId="24" fillId="0" borderId="121" xfId="6" applyFont="1" applyBorder="1">
      <alignment vertical="center"/>
    </xf>
    <xf numFmtId="0" fontId="25" fillId="0" borderId="0" xfId="6" applyFont="1" applyBorder="1">
      <alignment vertical="center"/>
    </xf>
    <xf numFmtId="0" fontId="25" fillId="0" borderId="124" xfId="6" applyFont="1" applyBorder="1">
      <alignment vertical="center"/>
    </xf>
    <xf numFmtId="49" fontId="24" fillId="0" borderId="0" xfId="6" applyNumberFormat="1" applyFont="1">
      <alignment vertical="center"/>
    </xf>
    <xf numFmtId="49" fontId="24" fillId="0" borderId="111" xfId="6" applyNumberFormat="1" applyFont="1" applyBorder="1">
      <alignment vertical="center"/>
    </xf>
    <xf numFmtId="49" fontId="24" fillId="0" borderId="0" xfId="6" applyNumberFormat="1" applyFont="1" applyBorder="1">
      <alignment vertical="center"/>
    </xf>
    <xf numFmtId="49" fontId="24" fillId="0" borderId="122" xfId="6" applyNumberFormat="1" applyFont="1" applyBorder="1">
      <alignment vertical="center"/>
    </xf>
    <xf numFmtId="49" fontId="24" fillId="0" borderId="123" xfId="6" applyNumberFormat="1" applyFont="1" applyBorder="1">
      <alignment vertical="center"/>
    </xf>
    <xf numFmtId="49" fontId="25" fillId="0" borderId="122" xfId="6" applyNumberFormat="1" applyFont="1" applyBorder="1">
      <alignment vertical="center"/>
    </xf>
    <xf numFmtId="49" fontId="25" fillId="0" borderId="113" xfId="6" applyNumberFormat="1" applyFont="1" applyBorder="1">
      <alignment vertical="center"/>
    </xf>
    <xf numFmtId="179" fontId="24" fillId="0" borderId="0" xfId="6" applyNumberFormat="1" applyFont="1" applyAlignment="1">
      <alignment vertical="center" shrinkToFit="1"/>
    </xf>
    <xf numFmtId="179" fontId="24" fillId="0" borderId="111" xfId="6" applyNumberFormat="1" applyFont="1" applyBorder="1" applyAlignment="1">
      <alignment vertical="center" shrinkToFit="1"/>
    </xf>
    <xf numFmtId="179" fontId="24" fillId="0" borderId="0" xfId="6" applyNumberFormat="1" applyFont="1" applyBorder="1" applyAlignment="1">
      <alignment vertical="center" shrinkToFit="1"/>
    </xf>
    <xf numFmtId="179" fontId="24" fillId="0" borderId="120" xfId="6" applyNumberFormat="1" applyFont="1" applyBorder="1" applyAlignment="1">
      <alignment vertical="center" shrinkToFit="1"/>
    </xf>
    <xf numFmtId="179" fontId="24" fillId="0" borderId="121" xfId="6" applyNumberFormat="1" applyFont="1" applyBorder="1" applyAlignment="1">
      <alignment vertical="center" shrinkToFit="1"/>
    </xf>
    <xf numFmtId="179" fontId="25" fillId="0" borderId="113" xfId="6" applyNumberFormat="1" applyFont="1" applyBorder="1" applyAlignment="1">
      <alignment vertical="center" shrinkToFit="1"/>
    </xf>
    <xf numFmtId="179" fontId="24" fillId="0" borderId="123" xfId="6" applyNumberFormat="1" applyFont="1" applyBorder="1" applyAlignment="1">
      <alignment vertical="center" shrinkToFit="1"/>
    </xf>
    <xf numFmtId="179" fontId="24" fillId="0" borderId="124" xfId="6" applyNumberFormat="1" applyFont="1" applyBorder="1" applyAlignment="1">
      <alignment vertical="center" shrinkToFit="1"/>
    </xf>
    <xf numFmtId="179" fontId="25" fillId="0" borderId="0" xfId="6" applyNumberFormat="1" applyFont="1" applyBorder="1" applyAlignment="1">
      <alignment vertical="center" shrinkToFit="1"/>
    </xf>
    <xf numFmtId="179" fontId="24" fillId="0" borderId="122" xfId="6" applyNumberFormat="1" applyFont="1" applyBorder="1" applyAlignment="1">
      <alignment vertical="center" shrinkToFit="1"/>
    </xf>
    <xf numFmtId="179" fontId="25" fillId="0" borderId="122" xfId="6" applyNumberFormat="1" applyFont="1" applyBorder="1" applyAlignment="1">
      <alignment vertical="center" shrinkToFit="1"/>
    </xf>
    <xf numFmtId="49" fontId="25" fillId="0" borderId="0" xfId="6" applyNumberFormat="1" applyFont="1" applyBorder="1">
      <alignment vertical="center"/>
    </xf>
    <xf numFmtId="0" fontId="23" fillId="0" borderId="0" xfId="6" applyFont="1">
      <alignment vertical="center"/>
    </xf>
    <xf numFmtId="0" fontId="23" fillId="0" borderId="111" xfId="6" applyFont="1" applyBorder="1">
      <alignment vertical="center"/>
    </xf>
    <xf numFmtId="0" fontId="23" fillId="0" borderId="0" xfId="6" applyFont="1" applyBorder="1">
      <alignment vertical="center"/>
    </xf>
    <xf numFmtId="0" fontId="23" fillId="0" borderId="107" xfId="6" applyFont="1" applyBorder="1">
      <alignment vertical="center"/>
    </xf>
    <xf numFmtId="0" fontId="23" fillId="0" borderId="90" xfId="6" applyFont="1" applyBorder="1">
      <alignment vertical="center"/>
    </xf>
    <xf numFmtId="0" fontId="23" fillId="0" borderId="125" xfId="6" applyFont="1" applyBorder="1">
      <alignment vertical="center"/>
    </xf>
    <xf numFmtId="0" fontId="23" fillId="0" borderId="112" xfId="6" applyFont="1" applyBorder="1">
      <alignment vertical="center"/>
    </xf>
    <xf numFmtId="0" fontId="23" fillId="0" borderId="120" xfId="6" applyFont="1" applyBorder="1">
      <alignment vertical="center"/>
    </xf>
    <xf numFmtId="0" fontId="23" fillId="0" borderId="0" xfId="6" applyFont="1" applyBorder="1" applyAlignment="1">
      <alignment vertical="center"/>
    </xf>
    <xf numFmtId="0" fontId="23" fillId="0" borderId="115" xfId="6" applyFont="1" applyBorder="1" applyAlignment="1">
      <alignment horizontal="center" vertical="center"/>
    </xf>
    <xf numFmtId="0" fontId="26" fillId="0" borderId="0" xfId="6" applyFont="1">
      <alignment vertical="center"/>
    </xf>
    <xf numFmtId="0" fontId="24" fillId="0" borderId="120" xfId="6" applyFont="1" applyBorder="1" applyAlignment="1">
      <alignment vertical="center" shrinkToFit="1"/>
    </xf>
    <xf numFmtId="0" fontId="2" fillId="0" borderId="1" xfId="3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20" fontId="2" fillId="0" borderId="0" xfId="1" applyNumberFormat="1" applyFont="1" applyFill="1" applyBorder="1" applyAlignment="1">
      <alignment horizontal="center" vertical="center"/>
    </xf>
    <xf numFmtId="0" fontId="2" fillId="0" borderId="1" xfId="1" applyFill="1" applyBorder="1" applyAlignment="1">
      <alignment vertical="center"/>
    </xf>
    <xf numFmtId="0" fontId="2" fillId="0" borderId="1" xfId="2" applyFill="1" applyBorder="1" applyAlignment="1">
      <alignment vertical="center" shrinkToFit="1"/>
    </xf>
    <xf numFmtId="0" fontId="0" fillId="0" borderId="1" xfId="0" applyFill="1" applyBorder="1" applyAlignment="1">
      <alignment vertical="center"/>
    </xf>
    <xf numFmtId="0" fontId="0" fillId="0" borderId="1" xfId="2" applyFont="1" applyFill="1" applyBorder="1" applyAlignment="1">
      <alignment vertical="center" shrinkToFit="1"/>
    </xf>
    <xf numFmtId="0" fontId="2" fillId="0" borderId="1" xfId="1" applyFill="1" applyBorder="1" applyAlignment="1">
      <alignment vertical="center" shrinkToFit="1"/>
    </xf>
    <xf numFmtId="0" fontId="2" fillId="0" borderId="1" xfId="3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/>
    </xf>
    <xf numFmtId="56" fontId="0" fillId="0" borderId="1" xfId="0" applyNumberFormat="1" applyFill="1" applyBorder="1" applyAlignment="1">
      <alignment vertical="center"/>
    </xf>
    <xf numFmtId="2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20" fontId="7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20" fontId="0" fillId="2" borderId="1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/>
    <xf numFmtId="176" fontId="2" fillId="0" borderId="0" xfId="0" applyNumberFormat="1" applyFont="1" applyFill="1" applyBorder="1" applyAlignment="1">
      <alignment horizontal="center" vertical="center"/>
    </xf>
    <xf numFmtId="179" fontId="24" fillId="0" borderId="121" xfId="6" applyNumberFormat="1" applyFont="1" applyBorder="1" applyAlignment="1">
      <alignment vertical="center"/>
    </xf>
    <xf numFmtId="0" fontId="25" fillId="0" borderId="123" xfId="6" applyFont="1" applyBorder="1">
      <alignment vertical="center"/>
    </xf>
    <xf numFmtId="20" fontId="2" fillId="0" borderId="0" xfId="0" applyNumberFormat="1" applyFont="1" applyFill="1" applyBorder="1" applyAlignment="1">
      <alignment horizontal="center" vertical="center" shrinkToFit="1"/>
    </xf>
    <xf numFmtId="0" fontId="2" fillId="2" borderId="1" xfId="2" applyFill="1" applyBorder="1" applyAlignment="1">
      <alignment horizontal="center" vertical="center" shrinkToFit="1"/>
    </xf>
    <xf numFmtId="0" fontId="24" fillId="0" borderId="121" xfId="6" applyFont="1" applyBorder="1" applyAlignment="1">
      <alignment horizontal="left" vertical="center"/>
    </xf>
    <xf numFmtId="0" fontId="24" fillId="0" borderId="0" xfId="6" applyFont="1" applyBorder="1" applyAlignment="1">
      <alignment horizontal="left" vertical="center"/>
    </xf>
    <xf numFmtId="0" fontId="0" fillId="0" borderId="0" xfId="2" applyFon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2" fillId="3" borderId="1" xfId="2" applyFill="1" applyBorder="1" applyAlignment="1">
      <alignment horizontal="center" vertical="center" shrinkToFit="1"/>
    </xf>
    <xf numFmtId="0" fontId="2" fillId="3" borderId="1" xfId="2" applyFill="1" applyBorder="1" applyAlignment="1">
      <alignment vertical="center" shrinkToFit="1"/>
    </xf>
    <xf numFmtId="20" fontId="2" fillId="3" borderId="1" xfId="2" applyNumberFormat="1" applyFont="1" applyFill="1" applyBorder="1" applyAlignment="1">
      <alignment horizontal="center" vertical="center" shrinkToFit="1"/>
    </xf>
    <xf numFmtId="20" fontId="2" fillId="3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 shrinkToFit="1"/>
    </xf>
    <xf numFmtId="0" fontId="0" fillId="2" borderId="1" xfId="2" applyFont="1" applyFill="1" applyBorder="1" applyAlignment="1">
      <alignment horizontal="center" vertical="center" shrinkToFit="1"/>
    </xf>
    <xf numFmtId="0" fontId="2" fillId="3" borderId="1" xfId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 shrinkToFit="1"/>
    </xf>
    <xf numFmtId="0" fontId="2" fillId="4" borderId="1" xfId="1" applyFill="1" applyBorder="1" applyAlignment="1">
      <alignment horizontal="center" vertical="center"/>
    </xf>
    <xf numFmtId="0" fontId="2" fillId="4" borderId="1" xfId="2" applyFill="1" applyBorder="1" applyAlignment="1">
      <alignment horizontal="center" vertical="center" shrinkToFit="1"/>
    </xf>
    <xf numFmtId="0" fontId="2" fillId="4" borderId="1" xfId="2" applyFill="1" applyBorder="1" applyAlignment="1">
      <alignment vertical="center" shrinkToFit="1"/>
    </xf>
    <xf numFmtId="20" fontId="2" fillId="4" borderId="1" xfId="1" applyNumberFormat="1" applyFont="1" applyFill="1" applyBorder="1" applyAlignment="1">
      <alignment horizontal="center" vertical="center"/>
    </xf>
    <xf numFmtId="0" fontId="0" fillId="4" borderId="1" xfId="1" applyFont="1" applyFill="1" applyBorder="1" applyAlignment="1">
      <alignment horizontal="center" vertical="center"/>
    </xf>
    <xf numFmtId="0" fontId="2" fillId="4" borderId="1" xfId="3" applyFill="1" applyBorder="1" applyAlignment="1">
      <alignment horizontal="center" vertical="top" shrinkToFit="1"/>
    </xf>
    <xf numFmtId="0" fontId="2" fillId="4" borderId="1" xfId="1" applyFill="1" applyBorder="1" applyAlignment="1">
      <alignment vertical="center"/>
    </xf>
    <xf numFmtId="20" fontId="2" fillId="2" borderId="1" xfId="1" applyNumberFormat="1" applyFont="1" applyFill="1" applyBorder="1" applyAlignment="1">
      <alignment horizontal="center" vertical="center"/>
    </xf>
    <xf numFmtId="0" fontId="2" fillId="2" borderId="1" xfId="2" applyFill="1" applyBorder="1" applyAlignment="1">
      <alignment vertical="center" shrinkToFit="1"/>
    </xf>
    <xf numFmtId="20" fontId="2" fillId="2" borderId="1" xfId="2" applyNumberFormat="1" applyFont="1" applyFill="1" applyBorder="1" applyAlignment="1">
      <alignment horizontal="center" vertical="center" shrinkToFit="1"/>
    </xf>
    <xf numFmtId="0" fontId="2" fillId="4" borderId="1" xfId="1" applyFill="1" applyBorder="1" applyAlignment="1">
      <alignment vertical="center" shrinkToFit="1"/>
    </xf>
    <xf numFmtId="20" fontId="2" fillId="4" borderId="1" xfId="2" applyNumberFormat="1" applyFont="1" applyFill="1" applyBorder="1" applyAlignment="1">
      <alignment horizontal="center" vertical="center" shrinkToFit="1"/>
    </xf>
    <xf numFmtId="0" fontId="0" fillId="4" borderId="1" xfId="2" applyFont="1" applyFill="1" applyBorder="1" applyAlignment="1">
      <alignment horizontal="center" vertical="center" shrinkToFit="1"/>
    </xf>
    <xf numFmtId="20" fontId="2" fillId="2" borderId="0" xfId="2" applyNumberFormat="1" applyFont="1" applyFill="1" applyBorder="1" applyAlignment="1">
      <alignment horizontal="center" vertical="center" shrinkToFit="1"/>
    </xf>
    <xf numFmtId="20" fontId="2" fillId="4" borderId="0" xfId="1" applyNumberFormat="1" applyFont="1" applyFill="1" applyBorder="1" applyAlignment="1">
      <alignment horizontal="center" vertical="center"/>
    </xf>
    <xf numFmtId="0" fontId="8" fillId="0" borderId="0" xfId="18" applyFont="1" applyFill="1" applyAlignment="1">
      <alignment horizontal="center" vertical="center"/>
    </xf>
    <xf numFmtId="0" fontId="10" fillId="0" borderId="6" xfId="18" applyFont="1" applyFill="1" applyBorder="1" applyAlignment="1">
      <alignment horizontal="left" vertical="center"/>
    </xf>
    <xf numFmtId="0" fontId="13" fillId="0" borderId="15" xfId="18" applyFont="1" applyFill="1" applyBorder="1" applyAlignment="1">
      <alignment horizontal="center" vertical="center" wrapText="1"/>
    </xf>
    <xf numFmtId="0" fontId="13" fillId="0" borderId="23" xfId="18" applyFont="1" applyFill="1" applyBorder="1" applyAlignment="1">
      <alignment horizontal="center" vertical="center" wrapText="1"/>
    </xf>
    <xf numFmtId="0" fontId="13" fillId="0" borderId="28" xfId="18" applyFont="1" applyFill="1" applyBorder="1" applyAlignment="1">
      <alignment horizontal="center" vertical="center" wrapText="1"/>
    </xf>
    <xf numFmtId="177" fontId="10" fillId="0" borderId="16" xfId="18" applyNumberFormat="1" applyFont="1" applyFill="1" applyBorder="1" applyAlignment="1">
      <alignment horizontal="center" vertical="center" wrapText="1"/>
    </xf>
    <xf numFmtId="177" fontId="10" fillId="0" borderId="24" xfId="18" applyNumberFormat="1" applyFont="1" applyFill="1" applyBorder="1" applyAlignment="1">
      <alignment horizontal="center" vertical="center" wrapText="1"/>
    </xf>
    <xf numFmtId="177" fontId="10" fillId="0" borderId="29" xfId="18" applyNumberFormat="1" applyFont="1" applyFill="1" applyBorder="1" applyAlignment="1">
      <alignment horizontal="center" vertical="center" wrapText="1"/>
    </xf>
    <xf numFmtId="0" fontId="10" fillId="0" borderId="22" xfId="18" applyFont="1" applyFill="1" applyBorder="1" applyAlignment="1">
      <alignment horizontal="center" vertical="center"/>
    </xf>
    <xf numFmtId="0" fontId="13" fillId="0" borderId="33" xfId="18" applyFont="1" applyFill="1" applyBorder="1" applyAlignment="1">
      <alignment horizontal="center" vertical="center" wrapText="1"/>
    </xf>
    <xf numFmtId="0" fontId="10" fillId="0" borderId="34" xfId="18" applyFont="1" applyFill="1" applyBorder="1" applyAlignment="1">
      <alignment horizontal="center" vertical="center" wrapText="1"/>
    </xf>
    <xf numFmtId="0" fontId="10" fillId="0" borderId="24" xfId="18" applyFont="1" applyFill="1" applyBorder="1" applyAlignment="1">
      <alignment horizontal="center" vertical="center" wrapText="1"/>
    </xf>
    <xf numFmtId="0" fontId="10" fillId="0" borderId="29" xfId="18" applyFont="1" applyFill="1" applyBorder="1" applyAlignment="1">
      <alignment horizontal="center" vertical="center" wrapText="1"/>
    </xf>
    <xf numFmtId="177" fontId="10" fillId="0" borderId="34" xfId="18" applyNumberFormat="1" applyFont="1" applyFill="1" applyBorder="1" applyAlignment="1">
      <alignment horizontal="center" vertical="center" shrinkToFit="1"/>
    </xf>
    <xf numFmtId="177" fontId="10" fillId="0" borderId="24" xfId="18" applyNumberFormat="1" applyFont="1" applyFill="1" applyBorder="1" applyAlignment="1">
      <alignment horizontal="center" vertical="center" shrinkToFit="1"/>
    </xf>
    <xf numFmtId="177" fontId="10" fillId="0" borderId="29" xfId="18" applyNumberFormat="1" applyFont="1" applyFill="1" applyBorder="1" applyAlignment="1">
      <alignment horizontal="center" vertical="center" shrinkToFit="1"/>
    </xf>
    <xf numFmtId="0" fontId="10" fillId="0" borderId="47" xfId="18" applyFont="1" applyFill="1" applyBorder="1" applyAlignment="1">
      <alignment horizontal="center" vertical="center" wrapText="1"/>
    </xf>
    <xf numFmtId="56" fontId="10" fillId="0" borderId="16" xfId="18" quotePrefix="1" applyNumberFormat="1" applyFont="1" applyFill="1" applyBorder="1" applyAlignment="1">
      <alignment horizontal="center" vertical="center" wrapText="1"/>
    </xf>
    <xf numFmtId="0" fontId="10" fillId="0" borderId="24" xfId="18" quotePrefix="1" applyFont="1" applyFill="1" applyBorder="1" applyAlignment="1">
      <alignment horizontal="center" vertical="center" wrapText="1"/>
    </xf>
    <xf numFmtId="0" fontId="10" fillId="0" borderId="47" xfId="18" quotePrefix="1" applyFont="1" applyFill="1" applyBorder="1" applyAlignment="1">
      <alignment horizontal="center" vertical="center" wrapText="1"/>
    </xf>
    <xf numFmtId="0" fontId="10" fillId="0" borderId="16" xfId="18" applyFont="1" applyFill="1" applyBorder="1" applyAlignment="1">
      <alignment horizontal="center" vertical="center" wrapText="1"/>
    </xf>
    <xf numFmtId="177" fontId="10" fillId="0" borderId="47" xfId="18" applyNumberFormat="1" applyFont="1" applyFill="1" applyBorder="1" applyAlignment="1">
      <alignment horizontal="center" vertical="center" wrapText="1"/>
    </xf>
    <xf numFmtId="177" fontId="10" fillId="0" borderId="16" xfId="18" applyNumberFormat="1" applyFont="1" applyFill="1" applyBorder="1" applyAlignment="1">
      <alignment horizontal="center" vertical="center" shrinkToFit="1"/>
    </xf>
    <xf numFmtId="177" fontId="10" fillId="0" borderId="47" xfId="18" applyNumberFormat="1" applyFont="1" applyFill="1" applyBorder="1" applyAlignment="1">
      <alignment horizontal="center" vertical="center" shrinkToFit="1"/>
    </xf>
    <xf numFmtId="0" fontId="13" fillId="0" borderId="73" xfId="18" applyFont="1" applyFill="1" applyBorder="1" applyAlignment="1">
      <alignment horizontal="center" vertical="center" wrapText="1"/>
    </xf>
    <xf numFmtId="177" fontId="13" fillId="0" borderId="80" xfId="18" quotePrefix="1" applyNumberFormat="1" applyFont="1" applyFill="1" applyBorder="1" applyAlignment="1">
      <alignment horizontal="center" vertical="center" wrapText="1"/>
    </xf>
    <xf numFmtId="177" fontId="13" fillId="0" borderId="74" xfId="18" applyNumberFormat="1" applyFont="1" applyFill="1" applyBorder="1" applyAlignment="1">
      <alignment horizontal="center" vertical="center" wrapText="1"/>
    </xf>
    <xf numFmtId="177" fontId="13" fillId="0" borderId="81" xfId="18" applyNumberFormat="1" applyFont="1" applyFill="1" applyBorder="1" applyAlignment="1">
      <alignment horizontal="center" vertical="center" wrapText="1"/>
    </xf>
    <xf numFmtId="177" fontId="10" fillId="0" borderId="16" xfId="18" applyNumberFormat="1" applyFont="1" applyFill="1" applyBorder="1" applyAlignment="1">
      <alignment horizontal="center" vertical="center"/>
    </xf>
    <xf numFmtId="177" fontId="10" fillId="0" borderId="24" xfId="18" applyNumberFormat="1" applyFont="1" applyFill="1" applyBorder="1" applyAlignment="1">
      <alignment horizontal="center" vertical="center"/>
    </xf>
    <xf numFmtId="177" fontId="10" fillId="0" borderId="47" xfId="18" applyNumberFormat="1" applyFont="1" applyFill="1" applyBorder="1" applyAlignment="1">
      <alignment horizontal="center" vertical="center"/>
    </xf>
    <xf numFmtId="0" fontId="13" fillId="0" borderId="60" xfId="18" applyFont="1" applyFill="1" applyBorder="1" applyAlignment="1">
      <alignment horizontal="center" vertical="center" wrapText="1"/>
    </xf>
    <xf numFmtId="0" fontId="10" fillId="0" borderId="61" xfId="18" applyFont="1" applyFill="1" applyBorder="1" applyAlignment="1">
      <alignment horizontal="center" vertical="center" wrapText="1"/>
    </xf>
    <xf numFmtId="0" fontId="13" fillId="0" borderId="70" xfId="18" applyFont="1" applyFill="1" applyBorder="1" applyAlignment="1">
      <alignment horizontal="center" vertical="center" wrapText="1"/>
    </xf>
    <xf numFmtId="0" fontId="13" fillId="0" borderId="77" xfId="18" applyFont="1" applyFill="1" applyBorder="1" applyAlignment="1">
      <alignment horizontal="center" vertical="center" wrapText="1"/>
    </xf>
    <xf numFmtId="177" fontId="13" fillId="0" borderId="82" xfId="18" applyNumberFormat="1" applyFont="1" applyFill="1" applyBorder="1" applyAlignment="1">
      <alignment horizontal="center" vertical="center" wrapText="1"/>
    </xf>
    <xf numFmtId="177" fontId="13" fillId="0" borderId="83" xfId="18" applyNumberFormat="1" applyFont="1" applyFill="1" applyBorder="1" applyAlignment="1">
      <alignment horizontal="center" vertical="center" wrapText="1"/>
    </xf>
    <xf numFmtId="177" fontId="13" fillId="0" borderId="84" xfId="18" applyNumberFormat="1" applyFont="1" applyFill="1" applyBorder="1" applyAlignment="1">
      <alignment horizontal="center" vertical="center" wrapText="1"/>
    </xf>
    <xf numFmtId="0" fontId="4" fillId="0" borderId="12" xfId="18" applyFont="1" applyFill="1" applyBorder="1" applyAlignment="1" applyProtection="1">
      <alignment horizontal="left" vertical="center"/>
      <protection locked="0"/>
    </xf>
    <xf numFmtId="177" fontId="13" fillId="0" borderId="71" xfId="18" applyNumberFormat="1" applyFont="1" applyFill="1" applyBorder="1" applyAlignment="1">
      <alignment horizontal="center" vertical="center" wrapText="1"/>
    </xf>
    <xf numFmtId="177" fontId="13" fillId="0" borderId="78" xfId="18" applyNumberFormat="1" applyFont="1" applyFill="1" applyBorder="1" applyAlignment="1">
      <alignment horizontal="center" vertical="center" wrapText="1"/>
    </xf>
    <xf numFmtId="0" fontId="13" fillId="0" borderId="71" xfId="18" applyFont="1" applyFill="1" applyBorder="1" applyAlignment="1">
      <alignment horizontal="center" vertical="center" shrinkToFit="1"/>
    </xf>
    <xf numFmtId="0" fontId="13" fillId="0" borderId="74" xfId="18" applyFont="1" applyFill="1" applyBorder="1" applyAlignment="1">
      <alignment horizontal="center" vertical="center" shrinkToFit="1"/>
    </xf>
    <xf numFmtId="0" fontId="13" fillId="0" borderId="78" xfId="18" applyFont="1" applyFill="1" applyBorder="1" applyAlignment="1">
      <alignment horizontal="center" vertical="center" shrinkToFit="1"/>
    </xf>
    <xf numFmtId="0" fontId="13" fillId="0" borderId="73" xfId="18" applyFont="1" applyFill="1" applyBorder="1" applyAlignment="1">
      <alignment horizontal="center" vertical="center"/>
    </xf>
    <xf numFmtId="0" fontId="13" fillId="0" borderId="80" xfId="18" applyFont="1" applyFill="1" applyBorder="1" applyAlignment="1">
      <alignment horizontal="center" vertical="center" wrapText="1"/>
    </xf>
    <xf numFmtId="0" fontId="13" fillId="0" borderId="74" xfId="18" applyFont="1" applyFill="1" applyBorder="1" applyAlignment="1">
      <alignment horizontal="center" vertical="center" wrapText="1"/>
    </xf>
    <xf numFmtId="0" fontId="13" fillId="0" borderId="81" xfId="18" applyFont="1" applyFill="1" applyBorder="1" applyAlignment="1">
      <alignment horizontal="center" vertical="center" wrapText="1"/>
    </xf>
    <xf numFmtId="177" fontId="13" fillId="0" borderId="71" xfId="18" quotePrefix="1" applyNumberFormat="1" applyFont="1" applyFill="1" applyBorder="1" applyAlignment="1">
      <alignment horizontal="center" vertical="center" wrapText="1"/>
    </xf>
    <xf numFmtId="0" fontId="13" fillId="0" borderId="83" xfId="18" applyFont="1" applyFill="1" applyBorder="1" applyAlignment="1">
      <alignment horizontal="center" vertical="center" wrapText="1"/>
    </xf>
    <xf numFmtId="0" fontId="13" fillId="0" borderId="82" xfId="18" quotePrefix="1" applyFont="1" applyFill="1" applyBorder="1" applyAlignment="1">
      <alignment horizontal="center" vertical="center" wrapText="1"/>
    </xf>
    <xf numFmtId="0" fontId="13" fillId="0" borderId="84" xfId="18" applyFont="1" applyFill="1" applyBorder="1" applyAlignment="1">
      <alignment horizontal="center" vertical="center" wrapText="1"/>
    </xf>
    <xf numFmtId="56" fontId="13" fillId="0" borderId="85" xfId="18" quotePrefix="1" applyNumberFormat="1" applyFont="1" applyFill="1" applyBorder="1" applyAlignment="1">
      <alignment horizontal="center" vertical="center" wrapText="1"/>
    </xf>
    <xf numFmtId="0" fontId="13" fillId="0" borderId="86" xfId="18" applyNumberFormat="1" applyFont="1" applyFill="1" applyBorder="1" applyAlignment="1">
      <alignment horizontal="center" vertical="center" wrapText="1"/>
    </xf>
    <xf numFmtId="0" fontId="13" fillId="0" borderId="87" xfId="18" applyNumberFormat="1" applyFont="1" applyFill="1" applyBorder="1" applyAlignment="1">
      <alignment horizontal="center" vertical="center" wrapText="1"/>
    </xf>
    <xf numFmtId="0" fontId="13" fillId="0" borderId="88" xfId="18" applyFont="1" applyFill="1" applyBorder="1" applyAlignment="1">
      <alignment horizontal="center" vertical="center" wrapText="1"/>
    </xf>
    <xf numFmtId="0" fontId="13" fillId="0" borderId="86" xfId="18" applyFont="1" applyFill="1" applyBorder="1" applyAlignment="1">
      <alignment horizontal="center" vertical="center" wrapText="1"/>
    </xf>
    <xf numFmtId="0" fontId="13" fillId="0" borderId="87" xfId="18" applyFont="1" applyFill="1" applyBorder="1" applyAlignment="1">
      <alignment horizontal="center" vertical="center" wrapText="1"/>
    </xf>
    <xf numFmtId="0" fontId="13" fillId="0" borderId="89" xfId="18" applyFont="1" applyFill="1" applyBorder="1" applyAlignment="1">
      <alignment horizontal="center" vertical="center" wrapText="1"/>
    </xf>
    <xf numFmtId="0" fontId="10" fillId="0" borderId="22" xfId="18" applyFont="1" applyFill="1" applyBorder="1" applyAlignment="1">
      <alignment horizontal="center" vertical="center" wrapText="1"/>
    </xf>
    <xf numFmtId="0" fontId="13" fillId="0" borderId="71" xfId="18" applyFont="1" applyFill="1" applyBorder="1" applyAlignment="1">
      <alignment horizontal="center" vertical="center" wrapText="1"/>
    </xf>
    <xf numFmtId="0" fontId="13" fillId="0" borderId="78" xfId="18" applyFont="1" applyFill="1" applyBorder="1" applyAlignment="1">
      <alignment horizontal="center" vertical="center" wrapText="1"/>
    </xf>
    <xf numFmtId="177" fontId="13" fillId="0" borderId="91" xfId="18" applyNumberFormat="1" applyFont="1" applyFill="1" applyBorder="1" applyAlignment="1">
      <alignment horizontal="center" vertical="center" shrinkToFit="1"/>
    </xf>
    <xf numFmtId="177" fontId="13" fillId="0" borderId="92" xfId="18" applyNumberFormat="1" applyFont="1" applyFill="1" applyBorder="1" applyAlignment="1">
      <alignment horizontal="center" vertical="center" shrinkToFit="1"/>
    </xf>
    <xf numFmtId="177" fontId="13" fillId="0" borderId="93" xfId="18" applyNumberFormat="1" applyFont="1" applyFill="1" applyBorder="1" applyAlignment="1">
      <alignment horizontal="center" vertical="center" shrinkToFit="1"/>
    </xf>
    <xf numFmtId="0" fontId="13" fillId="0" borderId="96" xfId="18" applyFont="1" applyFill="1" applyBorder="1" applyAlignment="1">
      <alignment horizontal="center" vertical="center" wrapText="1"/>
    </xf>
    <xf numFmtId="0" fontId="13" fillId="0" borderId="97" xfId="18" applyFont="1" applyFill="1" applyBorder="1" applyAlignment="1">
      <alignment horizontal="center" vertical="center" wrapText="1"/>
    </xf>
    <xf numFmtId="56" fontId="13" fillId="0" borderId="82" xfId="18" quotePrefix="1" applyNumberFormat="1" applyFont="1" applyFill="1" applyBorder="1" applyAlignment="1">
      <alignment horizontal="center" vertical="center" shrinkToFit="1"/>
    </xf>
    <xf numFmtId="0" fontId="13" fillId="0" borderId="83" xfId="18" applyFont="1" applyFill="1" applyBorder="1" applyAlignment="1">
      <alignment horizontal="center" vertical="center" shrinkToFit="1"/>
    </xf>
    <xf numFmtId="0" fontId="13" fillId="0" borderId="84" xfId="18" applyFont="1" applyFill="1" applyBorder="1" applyAlignment="1">
      <alignment horizontal="center" vertical="center" shrinkToFit="1"/>
    </xf>
    <xf numFmtId="0" fontId="13" fillId="0" borderId="83" xfId="18" quotePrefix="1" applyFont="1" applyFill="1" applyBorder="1" applyAlignment="1">
      <alignment horizontal="center" vertical="center" wrapText="1"/>
    </xf>
    <xf numFmtId="56" fontId="13" fillId="0" borderId="88" xfId="18" quotePrefix="1" applyNumberFormat="1" applyFont="1" applyFill="1" applyBorder="1" applyAlignment="1">
      <alignment horizontal="center" vertical="center" wrapText="1"/>
    </xf>
    <xf numFmtId="0" fontId="13" fillId="0" borderId="89" xfId="18" applyNumberFormat="1" applyFont="1" applyFill="1" applyBorder="1" applyAlignment="1">
      <alignment horizontal="center" vertical="center" wrapText="1"/>
    </xf>
    <xf numFmtId="177" fontId="13" fillId="0" borderId="91" xfId="18" quotePrefix="1" applyNumberFormat="1" applyFont="1" applyFill="1" applyBorder="1" applyAlignment="1">
      <alignment horizontal="center" vertical="center" wrapText="1"/>
    </xf>
    <xf numFmtId="177" fontId="13" fillId="0" borderId="92" xfId="18" quotePrefix="1" applyNumberFormat="1" applyFont="1" applyFill="1" applyBorder="1" applyAlignment="1">
      <alignment horizontal="center" vertical="center" wrapText="1"/>
    </xf>
    <xf numFmtId="177" fontId="13" fillId="0" borderId="93" xfId="18" quotePrefix="1" applyNumberFormat="1" applyFont="1" applyFill="1" applyBorder="1" applyAlignment="1">
      <alignment horizontal="center" vertical="center" wrapText="1"/>
    </xf>
    <xf numFmtId="177" fontId="13" fillId="0" borderId="91" xfId="18" applyNumberFormat="1" applyFont="1" applyFill="1" applyBorder="1" applyAlignment="1">
      <alignment horizontal="center" vertical="center" wrapText="1"/>
    </xf>
    <xf numFmtId="177" fontId="13" fillId="0" borderId="92" xfId="18" applyNumberFormat="1" applyFont="1" applyFill="1" applyBorder="1" applyAlignment="1">
      <alignment horizontal="center" vertical="center" wrapText="1"/>
    </xf>
    <xf numFmtId="177" fontId="13" fillId="0" borderId="93" xfId="18" applyNumberFormat="1" applyFont="1" applyFill="1" applyBorder="1" applyAlignment="1">
      <alignment horizontal="center" vertical="center" wrapText="1"/>
    </xf>
    <xf numFmtId="0" fontId="13" fillId="0" borderId="91" xfId="18" applyFont="1" applyFill="1" applyBorder="1" applyAlignment="1">
      <alignment horizontal="center" vertical="center" shrinkToFit="1"/>
    </xf>
    <xf numFmtId="0" fontId="13" fillId="0" borderId="92" xfId="18" applyFont="1" applyFill="1" applyBorder="1" applyAlignment="1">
      <alignment horizontal="center" vertical="center" shrinkToFit="1"/>
    </xf>
    <xf numFmtId="0" fontId="13" fillId="0" borderId="93" xfId="18" applyFont="1" applyFill="1" applyBorder="1" applyAlignment="1">
      <alignment horizontal="center" vertical="center" shrinkToFit="1"/>
    </xf>
    <xf numFmtId="0" fontId="13" fillId="0" borderId="70" xfId="18" applyFont="1" applyFill="1" applyBorder="1" applyAlignment="1">
      <alignment horizontal="center" vertical="center"/>
    </xf>
    <xf numFmtId="0" fontId="13" fillId="0" borderId="77" xfId="18" applyFont="1" applyFill="1" applyBorder="1" applyAlignment="1">
      <alignment horizontal="center" vertical="center"/>
    </xf>
    <xf numFmtId="0" fontId="13" fillId="0" borderId="91" xfId="18" applyFont="1" applyFill="1" applyBorder="1" applyAlignment="1">
      <alignment horizontal="center" vertical="center" wrapText="1"/>
    </xf>
    <xf numFmtId="0" fontId="13" fillId="0" borderId="92" xfId="18" applyFont="1" applyFill="1" applyBorder="1" applyAlignment="1">
      <alignment horizontal="center" vertical="center" wrapText="1"/>
    </xf>
    <xf numFmtId="0" fontId="13" fillId="0" borderId="93" xfId="18" applyFont="1" applyFill="1" applyBorder="1" applyAlignment="1">
      <alignment horizontal="center" vertical="center" wrapText="1"/>
    </xf>
    <xf numFmtId="0" fontId="13" fillId="0" borderId="91" xfId="18" quotePrefix="1" applyFont="1" applyFill="1" applyBorder="1" applyAlignment="1">
      <alignment horizontal="center" vertical="center" wrapText="1"/>
    </xf>
    <xf numFmtId="0" fontId="13" fillId="0" borderId="92" xfId="18" quotePrefix="1" applyFont="1" applyFill="1" applyBorder="1" applyAlignment="1">
      <alignment horizontal="center" vertical="center" wrapText="1"/>
    </xf>
    <xf numFmtId="0" fontId="13" fillId="0" borderId="93" xfId="18" quotePrefix="1" applyFont="1" applyFill="1" applyBorder="1" applyAlignment="1">
      <alignment horizontal="center" vertical="center" wrapText="1"/>
    </xf>
    <xf numFmtId="0" fontId="13" fillId="0" borderId="99" xfId="18" applyFont="1" applyFill="1" applyBorder="1" applyAlignment="1">
      <alignment horizontal="center" vertical="center" wrapText="1"/>
    </xf>
    <xf numFmtId="0" fontId="13" fillId="0" borderId="101" xfId="18" applyFont="1" applyFill="1" applyBorder="1" applyAlignment="1">
      <alignment horizontal="center" vertical="center" wrapText="1"/>
    </xf>
    <xf numFmtId="0" fontId="13" fillId="0" borderId="103" xfId="18" applyFont="1" applyFill="1" applyBorder="1" applyAlignment="1">
      <alignment horizontal="center" vertical="center" wrapText="1"/>
    </xf>
    <xf numFmtId="56" fontId="13" fillId="0" borderId="100" xfId="18" quotePrefix="1" applyNumberFormat="1" applyFont="1" applyFill="1" applyBorder="1" applyAlignment="1">
      <alignment horizontal="center" vertical="center" wrapText="1"/>
    </xf>
    <xf numFmtId="56" fontId="13" fillId="0" borderId="102" xfId="18" quotePrefix="1" applyNumberFormat="1" applyFont="1" applyFill="1" applyBorder="1" applyAlignment="1">
      <alignment horizontal="center" vertical="center" wrapText="1"/>
    </xf>
    <xf numFmtId="56" fontId="13" fillId="0" borderId="104" xfId="18" quotePrefix="1" applyNumberFormat="1" applyFont="1" applyFill="1" applyBorder="1" applyAlignment="1">
      <alignment horizontal="center" vertical="center" wrapText="1"/>
    </xf>
    <xf numFmtId="0" fontId="13" fillId="0" borderId="100" xfId="18" applyFont="1" applyFill="1" applyBorder="1" applyAlignment="1">
      <alignment horizontal="center" vertical="center" wrapText="1"/>
    </xf>
    <xf numFmtId="0" fontId="13" fillId="0" borderId="102" xfId="18" applyFont="1" applyFill="1" applyBorder="1" applyAlignment="1">
      <alignment horizontal="center" vertical="center" wrapText="1"/>
    </xf>
    <xf numFmtId="0" fontId="13" fillId="0" borderId="104" xfId="18" applyFont="1" applyFill="1" applyBorder="1" applyAlignment="1">
      <alignment horizontal="center" vertical="center" wrapText="1"/>
    </xf>
    <xf numFmtId="177" fontId="13" fillId="0" borderId="105" xfId="18" applyNumberFormat="1" applyFont="1" applyFill="1" applyBorder="1" applyAlignment="1">
      <alignment horizontal="center" vertical="center" wrapText="1"/>
    </xf>
    <xf numFmtId="177" fontId="13" fillId="0" borderId="106" xfId="18" quotePrefix="1" applyNumberFormat="1" applyFont="1" applyFill="1" applyBorder="1" applyAlignment="1">
      <alignment horizontal="center" vertical="center" wrapText="1"/>
    </xf>
    <xf numFmtId="56" fontId="13" fillId="0" borderId="91" xfId="18" quotePrefix="1" applyNumberFormat="1" applyFont="1" applyFill="1" applyBorder="1" applyAlignment="1">
      <alignment horizontal="center" vertical="center" shrinkToFit="1"/>
    </xf>
    <xf numFmtId="56" fontId="13" fillId="0" borderId="92" xfId="18" quotePrefix="1" applyNumberFormat="1" applyFont="1" applyFill="1" applyBorder="1" applyAlignment="1">
      <alignment horizontal="center" vertical="center" shrinkToFit="1"/>
    </xf>
    <xf numFmtId="56" fontId="13" fillId="0" borderId="93" xfId="18" quotePrefix="1" applyNumberFormat="1" applyFont="1" applyFill="1" applyBorder="1" applyAlignment="1">
      <alignment horizontal="center" vertical="center" shrinkToFit="1"/>
    </xf>
    <xf numFmtId="0" fontId="18" fillId="0" borderId="95" xfId="6" applyFont="1" applyBorder="1" applyAlignment="1">
      <alignment horizontal="center" vertical="center"/>
    </xf>
    <xf numFmtId="0" fontId="19" fillId="0" borderId="123" xfId="6" applyFont="1" applyBorder="1" applyAlignment="1">
      <alignment horizontal="center" vertical="center"/>
    </xf>
    <xf numFmtId="0" fontId="19" fillId="0" borderId="110" xfId="6" applyFont="1" applyBorder="1" applyAlignment="1">
      <alignment horizontal="center" vertical="center"/>
    </xf>
    <xf numFmtId="0" fontId="19" fillId="0" borderId="108" xfId="6" applyFont="1" applyBorder="1" applyAlignment="1">
      <alignment horizontal="center" vertical="center"/>
    </xf>
    <xf numFmtId="0" fontId="19" fillId="0" borderId="0" xfId="6" applyFont="1" applyBorder="1" applyAlignment="1">
      <alignment horizontal="center" vertical="center"/>
    </xf>
    <xf numFmtId="0" fontId="19" fillId="0" borderId="122" xfId="6" applyFont="1" applyBorder="1" applyAlignment="1">
      <alignment horizontal="center" vertical="center"/>
    </xf>
    <xf numFmtId="0" fontId="1" fillId="0" borderId="114" xfId="6" applyBorder="1" applyAlignment="1">
      <alignment horizontal="center" vertical="center"/>
    </xf>
    <xf numFmtId="0" fontId="1" fillId="0" borderId="109" xfId="6" applyBorder="1" applyAlignment="1">
      <alignment horizontal="center" vertical="center"/>
    </xf>
    <xf numFmtId="0" fontId="1" fillId="0" borderId="114" xfId="6" applyFont="1" applyBorder="1" applyAlignment="1">
      <alignment horizontal="center" vertical="center"/>
    </xf>
    <xf numFmtId="0" fontId="1" fillId="0" borderId="114" xfId="6" applyFont="1" applyBorder="1" applyAlignment="1">
      <alignment horizontal="center" vertical="center" shrinkToFit="1"/>
    </xf>
    <xf numFmtId="0" fontId="1" fillId="0" borderId="109" xfId="6" applyBorder="1" applyAlignment="1">
      <alignment horizontal="center" vertical="center" shrinkToFit="1"/>
    </xf>
    <xf numFmtId="0" fontId="18" fillId="0" borderId="0" xfId="6" applyFont="1" applyBorder="1" applyAlignment="1">
      <alignment horizontal="center" vertical="center"/>
    </xf>
    <xf numFmtId="0" fontId="19" fillId="0" borderId="95" xfId="6" applyFont="1" applyBorder="1" applyAlignment="1">
      <alignment horizontal="center" vertical="center"/>
    </xf>
    <xf numFmtId="0" fontId="20" fillId="0" borderId="102" xfId="6" applyFont="1" applyBorder="1" applyAlignment="1">
      <alignment horizontal="center" vertical="center" textRotation="255" shrinkToFit="1"/>
    </xf>
    <xf numFmtId="0" fontId="20" fillId="0" borderId="116" xfId="6" applyFont="1" applyBorder="1" applyAlignment="1">
      <alignment horizontal="center" vertical="center" textRotation="255" shrinkToFit="1"/>
    </xf>
    <xf numFmtId="0" fontId="20" fillId="0" borderId="104" xfId="6" applyFont="1" applyBorder="1" applyAlignment="1">
      <alignment horizontal="center" vertical="center" textRotation="255" shrinkToFit="1"/>
    </xf>
    <xf numFmtId="0" fontId="20" fillId="0" borderId="117" xfId="6" applyFont="1" applyBorder="1" applyAlignment="1">
      <alignment horizontal="center" vertical="center" textRotation="255" shrinkToFit="1"/>
    </xf>
    <xf numFmtId="0" fontId="1" fillId="0" borderId="118" xfId="6" applyBorder="1" applyAlignment="1">
      <alignment horizontal="center" vertical="center"/>
    </xf>
    <xf numFmtId="0" fontId="20" fillId="0" borderId="0" xfId="6" applyFont="1" applyBorder="1" applyAlignment="1">
      <alignment horizontal="center" vertical="center" textRotation="255" shrinkToFit="1"/>
    </xf>
    <xf numFmtId="0" fontId="20" fillId="0" borderId="90" xfId="6" applyFont="1" applyBorder="1" applyAlignment="1">
      <alignment horizontal="center" vertical="center" textRotation="255" shrinkToFit="1"/>
    </xf>
    <xf numFmtId="0" fontId="24" fillId="0" borderId="95" xfId="6" applyFont="1" applyBorder="1" applyAlignment="1">
      <alignment horizontal="center" vertical="center"/>
    </xf>
    <xf numFmtId="0" fontId="24" fillId="0" borderId="0" xfId="6" applyFont="1" applyBorder="1" applyAlignment="1">
      <alignment horizontal="center" vertical="center"/>
    </xf>
    <xf numFmtId="0" fontId="24" fillId="0" borderId="126" xfId="6" applyFont="1" applyBorder="1" applyAlignment="1">
      <alignment horizontal="center" vertical="center"/>
    </xf>
    <xf numFmtId="179" fontId="24" fillId="0" borderId="123" xfId="6" applyNumberFormat="1" applyFont="1" applyBorder="1" applyAlignment="1">
      <alignment horizontal="center" vertical="center" shrinkToFit="1"/>
    </xf>
    <xf numFmtId="179" fontId="24" fillId="0" borderId="113" xfId="6" applyNumberFormat="1" applyFont="1" applyBorder="1" applyAlignment="1">
      <alignment horizontal="center" vertical="center" shrinkToFit="1"/>
    </xf>
    <xf numFmtId="179" fontId="24" fillId="0" borderId="111" xfId="6" applyNumberFormat="1" applyFont="1" applyBorder="1" applyAlignment="1">
      <alignment horizontal="center" vertical="center" shrinkToFit="1"/>
    </xf>
    <xf numFmtId="179" fontId="24" fillId="0" borderId="122" xfId="6" applyNumberFormat="1" applyFont="1" applyBorder="1" applyAlignment="1">
      <alignment horizontal="center" vertical="center" shrinkToFit="1"/>
    </xf>
    <xf numFmtId="49" fontId="24" fillId="0" borderId="95" xfId="6" applyNumberFormat="1" applyFont="1" applyBorder="1" applyAlignment="1">
      <alignment horizontal="center" vertical="center"/>
    </xf>
    <xf numFmtId="49" fontId="24" fillId="0" borderId="0" xfId="6" applyNumberFormat="1" applyFont="1" applyBorder="1" applyAlignment="1">
      <alignment horizontal="center" vertical="center"/>
    </xf>
    <xf numFmtId="49" fontId="25" fillId="0" borderId="0" xfId="6" applyNumberFormat="1" applyFont="1" applyBorder="1" applyAlignment="1">
      <alignment horizontal="center" vertical="center"/>
    </xf>
    <xf numFmtId="49" fontId="25" fillId="0" borderId="110" xfId="6" applyNumberFormat="1" applyFont="1" applyBorder="1" applyAlignment="1">
      <alignment horizontal="center" vertical="center"/>
    </xf>
    <xf numFmtId="49" fontId="25" fillId="0" borderId="123" xfId="6" applyNumberFormat="1" applyFont="1" applyBorder="1" applyAlignment="1">
      <alignment horizontal="center" vertical="center" wrapText="1"/>
    </xf>
    <xf numFmtId="49" fontId="25" fillId="0" borderId="95" xfId="6" applyNumberFormat="1" applyFont="1" applyBorder="1" applyAlignment="1">
      <alignment horizontal="center" vertical="center" wrapText="1"/>
    </xf>
    <xf numFmtId="49" fontId="25" fillId="0" borderId="95" xfId="6" applyNumberFormat="1" applyFont="1" applyBorder="1" applyAlignment="1">
      <alignment horizontal="center" vertical="center"/>
    </xf>
    <xf numFmtId="49" fontId="25" fillId="0" borderId="108" xfId="6" applyNumberFormat="1" applyFont="1" applyBorder="1" applyAlignment="1">
      <alignment horizontal="center" vertical="center"/>
    </xf>
    <xf numFmtId="49" fontId="25" fillId="0" borderId="122" xfId="6" applyNumberFormat="1" applyFont="1" applyBorder="1" applyAlignment="1">
      <alignment horizontal="center" vertical="center"/>
    </xf>
    <xf numFmtId="49" fontId="25" fillId="0" borderId="123" xfId="6" applyNumberFormat="1" applyFont="1" applyBorder="1" applyAlignment="1">
      <alignment horizontal="center" vertical="center"/>
    </xf>
    <xf numFmtId="49" fontId="25" fillId="0" borderId="111" xfId="6" applyNumberFormat="1" applyFont="1" applyBorder="1" applyAlignment="1">
      <alignment horizontal="center" vertical="center" wrapText="1"/>
    </xf>
    <xf numFmtId="49" fontId="25" fillId="0" borderId="128" xfId="6" applyNumberFormat="1" applyFont="1" applyBorder="1" applyAlignment="1">
      <alignment horizontal="center" vertical="center"/>
    </xf>
    <xf numFmtId="49" fontId="24" fillId="0" borderId="123" xfId="6" applyNumberFormat="1" applyFont="1" applyBorder="1" applyAlignment="1">
      <alignment horizontal="center" vertical="center"/>
    </xf>
    <xf numFmtId="49" fontId="24" fillId="0" borderId="119" xfId="6" applyNumberFormat="1" applyFont="1" applyBorder="1" applyAlignment="1">
      <alignment horizontal="center" vertical="center"/>
    </xf>
    <xf numFmtId="0" fontId="23" fillId="0" borderId="114" xfId="6" applyFont="1" applyBorder="1" applyAlignment="1">
      <alignment horizontal="center" vertical="center" shrinkToFit="1"/>
    </xf>
    <xf numFmtId="0" fontId="23" fillId="0" borderId="109" xfId="6" applyFont="1" applyBorder="1" applyAlignment="1">
      <alignment horizontal="center" vertical="center" shrinkToFit="1"/>
    </xf>
    <xf numFmtId="0" fontId="23" fillId="0" borderId="114" xfId="6" applyFont="1" applyBorder="1" applyAlignment="1">
      <alignment horizontal="center" vertical="center"/>
    </xf>
    <xf numFmtId="0" fontId="23" fillId="0" borderId="109" xfId="6" applyFont="1" applyBorder="1" applyAlignment="1">
      <alignment horizontal="center" vertical="center"/>
    </xf>
    <xf numFmtId="0" fontId="24" fillId="0" borderId="90" xfId="6" applyFont="1" applyBorder="1" applyAlignment="1">
      <alignment horizontal="right" vertical="center"/>
    </xf>
    <xf numFmtId="0" fontId="24" fillId="0" borderId="120" xfId="6" applyFont="1" applyBorder="1" applyAlignment="1">
      <alignment horizontal="right" vertical="center"/>
    </xf>
    <xf numFmtId="0" fontId="24" fillId="0" borderId="127" xfId="6" applyFont="1" applyBorder="1" applyAlignment="1">
      <alignment horizontal="right" vertical="center"/>
    </xf>
    <xf numFmtId="0" fontId="24" fillId="0" borderId="124" xfId="6" applyFont="1" applyBorder="1" applyAlignment="1">
      <alignment horizontal="right" vertical="center"/>
    </xf>
    <xf numFmtId="20" fontId="2" fillId="0" borderId="0" xfId="2" applyNumberFormat="1" applyFont="1" applyFill="1" applyBorder="1" applyAlignment="1">
      <alignment horizontal="center" vertical="center" shrinkToFit="1"/>
    </xf>
    <xf numFmtId="0" fontId="2" fillId="2" borderId="1" xfId="1" applyFill="1" applyBorder="1" applyAlignment="1">
      <alignment vertical="center"/>
    </xf>
    <xf numFmtId="0" fontId="2" fillId="2" borderId="1" xfId="1" applyFill="1" applyBorder="1" applyAlignment="1">
      <alignment vertical="center" shrinkToFit="1"/>
    </xf>
    <xf numFmtId="0" fontId="0" fillId="2" borderId="53" xfId="0" applyFill="1" applyBorder="1" applyAlignment="1">
      <alignment horizontal="center" vertical="center"/>
    </xf>
    <xf numFmtId="0" fontId="0" fillId="0" borderId="53" xfId="1" applyFont="1" applyFill="1" applyBorder="1" applyAlignment="1">
      <alignment horizontal="center" vertical="center"/>
    </xf>
    <xf numFmtId="0" fontId="2" fillId="0" borderId="53" xfId="1" applyFill="1" applyBorder="1" applyAlignment="1">
      <alignment horizontal="center" vertical="center"/>
    </xf>
  </cellXfs>
  <cellStyles count="21">
    <cellStyle name="ハイパーリンク 2" xfId="4"/>
    <cellStyle name="桁区切り 2" xfId="19"/>
    <cellStyle name="標準" xfId="0" builtinId="0"/>
    <cellStyle name="標準 10" xfId="2"/>
    <cellStyle name="標準 11" xfId="1"/>
    <cellStyle name="標準 12" xfId="5"/>
    <cellStyle name="標準 13" xfId="18"/>
    <cellStyle name="標準 2" xfId="6"/>
    <cellStyle name="標準 2 2" xfId="7"/>
    <cellStyle name="標準 2 2 2" xfId="8"/>
    <cellStyle name="標準 2 3" xfId="9"/>
    <cellStyle name="標準 3" xfId="10"/>
    <cellStyle name="標準 3 2" xfId="20"/>
    <cellStyle name="標準 4" xfId="11"/>
    <cellStyle name="標準 4 2" xfId="12"/>
    <cellStyle name="標準 5" xfId="13"/>
    <cellStyle name="標準 5 2" xfId="14"/>
    <cellStyle name="標準 6" xfId="3"/>
    <cellStyle name="標準 7" xfId="15"/>
    <cellStyle name="標準 8" xfId="16"/>
    <cellStyle name="標準 9" xfId="17"/>
  </cellStyles>
  <dxfs count="28">
    <dxf>
      <font>
        <color theme="0"/>
      </font>
      <fill>
        <patternFill>
          <bgColor rgb="FF00B0F0"/>
        </patternFill>
      </fill>
    </dxf>
    <dxf>
      <font>
        <color rgb="FFFFFF0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FFFF0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FFFF0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FFFF0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FFFF0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FFFF0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FFFF0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FFFF0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0"/>
  <sheetViews>
    <sheetView view="pageBreakPreview" zoomScaleNormal="100" zoomScaleSheetLayoutView="100" workbookViewId="0">
      <pane ySplit="1" topLeftCell="A407" activePane="bottomLeft" state="frozen"/>
      <selection pane="bottomLeft" sqref="A1:K1048576"/>
    </sheetView>
  </sheetViews>
  <sheetFormatPr defaultRowHeight="13.5"/>
  <cols>
    <col min="1" max="1" width="5.625" style="17" customWidth="1"/>
    <col min="2" max="2" width="7" style="28" customWidth="1"/>
    <col min="3" max="3" width="4.5" style="15" customWidth="1"/>
    <col min="4" max="4" width="4.375" style="15" customWidth="1"/>
    <col min="5" max="5" width="6.75" style="15" customWidth="1"/>
    <col min="6" max="7" width="4" style="15" customWidth="1"/>
    <col min="8" max="8" width="25.375" style="17" customWidth="1"/>
    <col min="9" max="9" width="7.5" style="16" customWidth="1"/>
    <col min="10" max="10" width="4.375" style="15" customWidth="1"/>
    <col min="11" max="11" width="54.375" style="15" customWidth="1"/>
    <col min="12" max="12" width="10.875" style="10" customWidth="1"/>
    <col min="13" max="13" width="9" style="10"/>
    <col min="14" max="15" width="11.875" style="10" customWidth="1"/>
    <col min="16" max="16" width="12.875" style="10" customWidth="1"/>
    <col min="17" max="16384" width="9" style="10"/>
  </cols>
  <sheetData>
    <row r="1" spans="1:16">
      <c r="A1" s="1" t="s">
        <v>812</v>
      </c>
      <c r="B1" s="1" t="s">
        <v>0</v>
      </c>
      <c r="C1" s="1" t="s">
        <v>799</v>
      </c>
      <c r="D1" s="1" t="s">
        <v>813</v>
      </c>
      <c r="E1" s="1" t="s">
        <v>1</v>
      </c>
      <c r="F1" s="1" t="s">
        <v>2</v>
      </c>
      <c r="G1" s="1" t="s">
        <v>3</v>
      </c>
      <c r="H1" s="9" t="s">
        <v>4</v>
      </c>
      <c r="I1" s="335" t="s">
        <v>5</v>
      </c>
      <c r="J1" s="1" t="s">
        <v>800</v>
      </c>
      <c r="K1" s="1"/>
    </row>
    <row r="2" spans="1:16">
      <c r="A2" s="347">
        <v>47</v>
      </c>
      <c r="B2" s="27" t="s">
        <v>28</v>
      </c>
      <c r="C2" s="14" t="s">
        <v>30</v>
      </c>
      <c r="D2" s="14">
        <v>47</v>
      </c>
      <c r="E2" s="14">
        <v>1</v>
      </c>
      <c r="F2" s="14">
        <v>4</v>
      </c>
      <c r="G2" s="14">
        <v>15</v>
      </c>
      <c r="H2" s="339" t="s">
        <v>17</v>
      </c>
      <c r="I2" s="2">
        <v>0.39583333333333331</v>
      </c>
      <c r="J2" s="14" t="s">
        <v>801</v>
      </c>
      <c r="K2" s="11" t="s">
        <v>45</v>
      </c>
    </row>
    <row r="3" spans="1:16">
      <c r="A3" s="347">
        <v>15</v>
      </c>
      <c r="B3" s="27" t="s">
        <v>28</v>
      </c>
      <c r="C3" s="14" t="s">
        <v>30</v>
      </c>
      <c r="D3" s="14">
        <v>15</v>
      </c>
      <c r="E3" s="14">
        <v>1</v>
      </c>
      <c r="F3" s="14">
        <v>4</v>
      </c>
      <c r="G3" s="14">
        <v>15</v>
      </c>
      <c r="H3" s="339" t="s">
        <v>24</v>
      </c>
      <c r="I3" s="2">
        <v>0.51388888888888895</v>
      </c>
      <c r="J3" s="14" t="s">
        <v>802</v>
      </c>
      <c r="K3" s="11" t="s">
        <v>45</v>
      </c>
      <c r="N3" s="10" t="s">
        <v>353</v>
      </c>
      <c r="O3" s="19" t="s">
        <v>352</v>
      </c>
      <c r="P3" s="20" t="s">
        <v>354</v>
      </c>
    </row>
    <row r="4" spans="1:16">
      <c r="A4" s="347">
        <v>16</v>
      </c>
      <c r="B4" s="27" t="s">
        <v>28</v>
      </c>
      <c r="C4" s="14" t="s">
        <v>30</v>
      </c>
      <c r="D4" s="14">
        <v>16</v>
      </c>
      <c r="E4" s="14">
        <v>2</v>
      </c>
      <c r="F4" s="14">
        <v>4</v>
      </c>
      <c r="G4" s="14">
        <v>21</v>
      </c>
      <c r="H4" s="339" t="s">
        <v>32</v>
      </c>
      <c r="I4" s="3">
        <v>0.39583333333333331</v>
      </c>
      <c r="J4" s="14" t="s">
        <v>802</v>
      </c>
      <c r="K4" s="11" t="s">
        <v>46</v>
      </c>
      <c r="N4" s="18">
        <v>0.375</v>
      </c>
      <c r="O4" s="18">
        <v>0.375</v>
      </c>
      <c r="P4" s="18">
        <v>0.375</v>
      </c>
    </row>
    <row r="5" spans="1:16">
      <c r="A5" s="347">
        <v>48</v>
      </c>
      <c r="B5" s="27" t="s">
        <v>28</v>
      </c>
      <c r="C5" s="14" t="s">
        <v>30</v>
      </c>
      <c r="D5" s="14">
        <v>48</v>
      </c>
      <c r="E5" s="14">
        <v>2</v>
      </c>
      <c r="F5" s="14">
        <v>4</v>
      </c>
      <c r="G5" s="14">
        <v>21</v>
      </c>
      <c r="H5" s="339" t="s">
        <v>32</v>
      </c>
      <c r="I5" s="3">
        <v>0.46527777777777773</v>
      </c>
      <c r="J5" s="14" t="s">
        <v>801</v>
      </c>
      <c r="K5" s="11" t="s">
        <v>46</v>
      </c>
      <c r="N5" s="18">
        <v>0.4375</v>
      </c>
      <c r="O5" s="18">
        <v>0.44791666666666669</v>
      </c>
      <c r="P5" s="18">
        <v>0.45833333333333331</v>
      </c>
    </row>
    <row r="6" spans="1:16">
      <c r="A6" s="347">
        <v>64</v>
      </c>
      <c r="B6" s="27" t="s">
        <v>803</v>
      </c>
      <c r="C6" s="11"/>
      <c r="D6" s="14">
        <v>2</v>
      </c>
      <c r="E6" s="336">
        <v>1</v>
      </c>
      <c r="F6" s="14">
        <v>4</v>
      </c>
      <c r="G6" s="14">
        <v>21</v>
      </c>
      <c r="H6" s="339" t="s">
        <v>32</v>
      </c>
      <c r="I6" s="4">
        <v>0.52083333333333337</v>
      </c>
      <c r="J6" s="14"/>
      <c r="K6" s="11" t="s">
        <v>47</v>
      </c>
      <c r="N6" s="18">
        <v>0.5</v>
      </c>
      <c r="O6" s="18">
        <v>0.52083333333333304</v>
      </c>
    </row>
    <row r="7" spans="1:16">
      <c r="A7" s="347">
        <v>120</v>
      </c>
      <c r="B7" s="1" t="s">
        <v>6</v>
      </c>
      <c r="C7" s="11" t="s">
        <v>814</v>
      </c>
      <c r="D7" s="11">
        <v>2</v>
      </c>
      <c r="E7" s="14">
        <v>1</v>
      </c>
      <c r="F7" s="14">
        <v>4</v>
      </c>
      <c r="G7" s="14">
        <v>21</v>
      </c>
      <c r="H7" s="339" t="s">
        <v>32</v>
      </c>
      <c r="I7" s="31">
        <v>0.59375</v>
      </c>
      <c r="J7" s="11" t="s">
        <v>815</v>
      </c>
      <c r="K7" s="11" t="s">
        <v>49</v>
      </c>
      <c r="O7" s="18">
        <v>0.59375</v>
      </c>
    </row>
    <row r="8" spans="1:16">
      <c r="A8" s="347">
        <v>303</v>
      </c>
      <c r="B8" s="1" t="s">
        <v>6</v>
      </c>
      <c r="C8" s="11" t="s">
        <v>804</v>
      </c>
      <c r="D8" s="11">
        <v>185</v>
      </c>
      <c r="E8" s="8">
        <v>1</v>
      </c>
      <c r="F8" s="8">
        <v>4</v>
      </c>
      <c r="G8" s="8">
        <v>21</v>
      </c>
      <c r="H8" s="340" t="s">
        <v>32</v>
      </c>
      <c r="I8" s="31">
        <v>0.65625</v>
      </c>
      <c r="J8" s="13" t="s">
        <v>44</v>
      </c>
      <c r="K8" s="11" t="s">
        <v>816</v>
      </c>
      <c r="N8" s="24"/>
      <c r="O8" s="23">
        <v>0.66666666666666696</v>
      </c>
    </row>
    <row r="9" spans="1:16">
      <c r="A9" s="347">
        <v>119</v>
      </c>
      <c r="B9" s="1" t="s">
        <v>6</v>
      </c>
      <c r="C9" s="11" t="s">
        <v>814</v>
      </c>
      <c r="D9" s="11">
        <v>1</v>
      </c>
      <c r="E9" s="14">
        <v>1</v>
      </c>
      <c r="F9" s="14">
        <v>4</v>
      </c>
      <c r="G9" s="14">
        <v>21</v>
      </c>
      <c r="H9" s="339" t="s">
        <v>341</v>
      </c>
      <c r="I9" s="31">
        <v>0.41666666666666669</v>
      </c>
      <c r="J9" s="11" t="s">
        <v>815</v>
      </c>
      <c r="K9" s="11" t="s">
        <v>48</v>
      </c>
      <c r="N9" s="24"/>
      <c r="O9" s="24"/>
    </row>
    <row r="10" spans="1:16">
      <c r="A10" s="347">
        <v>175</v>
      </c>
      <c r="B10" s="1" t="s">
        <v>6</v>
      </c>
      <c r="C10" s="11" t="s">
        <v>814</v>
      </c>
      <c r="D10" s="11">
        <v>57</v>
      </c>
      <c r="E10" s="14">
        <v>1</v>
      </c>
      <c r="F10" s="14">
        <v>4</v>
      </c>
      <c r="G10" s="14">
        <v>21</v>
      </c>
      <c r="H10" s="339" t="s">
        <v>341</v>
      </c>
      <c r="I10" s="31">
        <v>0.47916666666666669</v>
      </c>
      <c r="J10" s="11" t="s">
        <v>817</v>
      </c>
      <c r="K10" s="11" t="s">
        <v>50</v>
      </c>
      <c r="N10" s="23">
        <v>0.39583333333333331</v>
      </c>
      <c r="O10" s="23">
        <v>0.39583333333333331</v>
      </c>
    </row>
    <row r="11" spans="1:16">
      <c r="A11" s="347">
        <v>304</v>
      </c>
      <c r="B11" s="1" t="s">
        <v>6</v>
      </c>
      <c r="C11" s="11" t="s">
        <v>804</v>
      </c>
      <c r="D11" s="11">
        <v>186</v>
      </c>
      <c r="E11" s="8">
        <v>1</v>
      </c>
      <c r="F11" s="8">
        <v>4</v>
      </c>
      <c r="G11" s="8">
        <v>21</v>
      </c>
      <c r="H11" s="339" t="s">
        <v>341</v>
      </c>
      <c r="I11" s="31">
        <v>0.54166666666666696</v>
      </c>
      <c r="J11" s="13" t="s">
        <v>44</v>
      </c>
      <c r="K11" s="11" t="s">
        <v>52</v>
      </c>
      <c r="N11" s="23">
        <v>0.45833333333333331</v>
      </c>
      <c r="O11" s="23">
        <v>0.46875</v>
      </c>
    </row>
    <row r="12" spans="1:16">
      <c r="A12" s="347">
        <v>231</v>
      </c>
      <c r="B12" s="1" t="s">
        <v>6</v>
      </c>
      <c r="C12" s="11" t="s">
        <v>804</v>
      </c>
      <c r="D12" s="11">
        <v>113</v>
      </c>
      <c r="E12" s="8">
        <v>1</v>
      </c>
      <c r="F12" s="8">
        <v>4</v>
      </c>
      <c r="G12" s="8">
        <v>21</v>
      </c>
      <c r="H12" s="339" t="s">
        <v>341</v>
      </c>
      <c r="I12" s="21">
        <v>0.59375</v>
      </c>
      <c r="J12" s="13" t="s">
        <v>818</v>
      </c>
      <c r="K12" s="11" t="s">
        <v>51</v>
      </c>
      <c r="N12" s="23">
        <v>0.52083333333333304</v>
      </c>
      <c r="O12" s="23">
        <v>0.54166666666666596</v>
      </c>
    </row>
    <row r="13" spans="1:16">
      <c r="A13" s="347">
        <v>305</v>
      </c>
      <c r="B13" s="1" t="s">
        <v>6</v>
      </c>
      <c r="C13" s="11" t="s">
        <v>804</v>
      </c>
      <c r="D13" s="11">
        <v>187</v>
      </c>
      <c r="E13" s="8">
        <v>1</v>
      </c>
      <c r="F13" s="8">
        <v>4</v>
      </c>
      <c r="G13" s="8">
        <v>21</v>
      </c>
      <c r="H13" s="340" t="s">
        <v>342</v>
      </c>
      <c r="I13" s="21">
        <v>0.41666666666666669</v>
      </c>
      <c r="J13" s="13" t="s">
        <v>44</v>
      </c>
      <c r="K13" s="11" t="s">
        <v>53</v>
      </c>
      <c r="N13" s="24"/>
      <c r="O13" s="23">
        <v>0.61458333333333304</v>
      </c>
    </row>
    <row r="14" spans="1:16">
      <c r="A14" s="347">
        <v>306</v>
      </c>
      <c r="B14" s="1" t="s">
        <v>6</v>
      </c>
      <c r="C14" s="11" t="s">
        <v>804</v>
      </c>
      <c r="D14" s="11">
        <v>188</v>
      </c>
      <c r="E14" s="8">
        <v>1</v>
      </c>
      <c r="F14" s="8">
        <v>4</v>
      </c>
      <c r="G14" s="8">
        <v>21</v>
      </c>
      <c r="H14" s="340" t="s">
        <v>342</v>
      </c>
      <c r="I14" s="21">
        <v>0.47916666666666669</v>
      </c>
      <c r="J14" s="13" t="s">
        <v>44</v>
      </c>
      <c r="K14" s="11" t="s">
        <v>356</v>
      </c>
      <c r="N14" s="24"/>
      <c r="O14" s="23">
        <v>0.6875</v>
      </c>
    </row>
    <row r="15" spans="1:16">
      <c r="A15" s="347">
        <v>63</v>
      </c>
      <c r="B15" s="27" t="s">
        <v>803</v>
      </c>
      <c r="C15" s="14"/>
      <c r="D15" s="14">
        <v>1</v>
      </c>
      <c r="E15" s="336">
        <v>1</v>
      </c>
      <c r="F15" s="14">
        <v>4</v>
      </c>
      <c r="G15" s="14">
        <v>22</v>
      </c>
      <c r="H15" s="341" t="s">
        <v>35</v>
      </c>
      <c r="I15" s="4">
        <v>0.375</v>
      </c>
      <c r="J15" s="14"/>
      <c r="K15" s="11" t="s">
        <v>60</v>
      </c>
      <c r="N15" s="24"/>
      <c r="O15" s="24"/>
    </row>
    <row r="16" spans="1:16">
      <c r="A16" s="347">
        <v>65</v>
      </c>
      <c r="B16" s="27" t="s">
        <v>803</v>
      </c>
      <c r="C16" s="14"/>
      <c r="D16" s="14">
        <v>3</v>
      </c>
      <c r="E16" s="336">
        <v>1</v>
      </c>
      <c r="F16" s="14">
        <v>4</v>
      </c>
      <c r="G16" s="14">
        <v>22</v>
      </c>
      <c r="H16" s="341" t="s">
        <v>35</v>
      </c>
      <c r="I16" s="4">
        <v>0.44791666666666669</v>
      </c>
      <c r="J16" s="14"/>
      <c r="K16" s="11" t="s">
        <v>61</v>
      </c>
      <c r="N16" s="23">
        <v>0.41666666666666669</v>
      </c>
      <c r="O16" s="23">
        <v>0.41666666666666669</v>
      </c>
    </row>
    <row r="17" spans="1:15">
      <c r="A17" s="347">
        <v>66</v>
      </c>
      <c r="B17" s="27" t="s">
        <v>803</v>
      </c>
      <c r="C17" s="14"/>
      <c r="D17" s="14">
        <v>4</v>
      </c>
      <c r="E17" s="336">
        <v>1</v>
      </c>
      <c r="F17" s="14">
        <v>4</v>
      </c>
      <c r="G17" s="14">
        <v>22</v>
      </c>
      <c r="H17" s="341" t="s">
        <v>35</v>
      </c>
      <c r="I17" s="4">
        <v>0.52083333333333337</v>
      </c>
      <c r="J17" s="14"/>
      <c r="K17" s="11" t="s">
        <v>62</v>
      </c>
      <c r="N17" s="23">
        <v>0.47916666666666669</v>
      </c>
      <c r="O17" s="23">
        <v>0.48958333333333331</v>
      </c>
    </row>
    <row r="18" spans="1:15">
      <c r="A18" s="347">
        <v>122</v>
      </c>
      <c r="B18" s="1" t="s">
        <v>6</v>
      </c>
      <c r="C18" s="11" t="s">
        <v>814</v>
      </c>
      <c r="D18" s="11">
        <v>4</v>
      </c>
      <c r="E18" s="14">
        <v>1</v>
      </c>
      <c r="F18" s="14">
        <v>4</v>
      </c>
      <c r="G18" s="14">
        <v>22</v>
      </c>
      <c r="H18" s="339" t="s">
        <v>32</v>
      </c>
      <c r="I18" s="4">
        <v>0.59375</v>
      </c>
      <c r="J18" s="11" t="s">
        <v>815</v>
      </c>
      <c r="K18" s="11" t="s">
        <v>54</v>
      </c>
      <c r="N18" s="23">
        <v>0.54166666666666696</v>
      </c>
      <c r="O18" s="23">
        <v>0.5625</v>
      </c>
    </row>
    <row r="19" spans="1:15">
      <c r="A19" s="347">
        <v>307</v>
      </c>
      <c r="B19" s="1" t="s">
        <v>6</v>
      </c>
      <c r="C19" s="11" t="s">
        <v>804</v>
      </c>
      <c r="D19" s="11">
        <v>189</v>
      </c>
      <c r="E19" s="8">
        <v>2</v>
      </c>
      <c r="F19" s="8">
        <v>4</v>
      </c>
      <c r="G19" s="8">
        <v>22</v>
      </c>
      <c r="H19" s="340" t="s">
        <v>32</v>
      </c>
      <c r="I19" s="31">
        <v>0.65625</v>
      </c>
      <c r="J19" s="13" t="s">
        <v>44</v>
      </c>
      <c r="K19" s="11" t="s">
        <v>357</v>
      </c>
      <c r="N19" s="24"/>
      <c r="O19" s="23">
        <v>0.63541666666666696</v>
      </c>
    </row>
    <row r="20" spans="1:15">
      <c r="A20" s="347">
        <v>176</v>
      </c>
      <c r="B20" s="1" t="s">
        <v>6</v>
      </c>
      <c r="C20" s="11" t="s">
        <v>355</v>
      </c>
      <c r="D20" s="11">
        <v>58</v>
      </c>
      <c r="E20" s="14">
        <v>1</v>
      </c>
      <c r="F20" s="14">
        <v>4</v>
      </c>
      <c r="G20" s="14">
        <v>22</v>
      </c>
      <c r="H20" s="339" t="s">
        <v>343</v>
      </c>
      <c r="I20" s="22">
        <v>0.39583333333333331</v>
      </c>
      <c r="J20" s="11" t="s">
        <v>817</v>
      </c>
      <c r="K20" s="11" t="s">
        <v>785</v>
      </c>
      <c r="N20" s="24"/>
      <c r="O20" s="23">
        <v>0.70833333333333404</v>
      </c>
    </row>
    <row r="21" spans="1:15">
      <c r="A21" s="347">
        <v>177</v>
      </c>
      <c r="B21" s="1" t="s">
        <v>6</v>
      </c>
      <c r="C21" s="11" t="s">
        <v>355</v>
      </c>
      <c r="D21" s="11">
        <v>59</v>
      </c>
      <c r="E21" s="14">
        <v>1</v>
      </c>
      <c r="F21" s="14">
        <v>4</v>
      </c>
      <c r="G21" s="14">
        <v>22</v>
      </c>
      <c r="H21" s="339" t="s">
        <v>343</v>
      </c>
      <c r="I21" s="31">
        <v>0.45833333333333331</v>
      </c>
      <c r="J21" s="11" t="s">
        <v>817</v>
      </c>
      <c r="K21" s="11" t="s">
        <v>325</v>
      </c>
      <c r="N21" s="24"/>
      <c r="O21" s="24"/>
    </row>
    <row r="22" spans="1:15">
      <c r="A22" s="347">
        <v>232</v>
      </c>
      <c r="B22" s="1" t="s">
        <v>6</v>
      </c>
      <c r="C22" s="11" t="s">
        <v>804</v>
      </c>
      <c r="D22" s="11">
        <v>114</v>
      </c>
      <c r="E22" s="8">
        <v>1</v>
      </c>
      <c r="F22" s="8">
        <v>4</v>
      </c>
      <c r="G22" s="8">
        <v>22</v>
      </c>
      <c r="H22" s="340" t="s">
        <v>343</v>
      </c>
      <c r="I22" s="31">
        <v>0.52083333333333304</v>
      </c>
      <c r="J22" s="13" t="s">
        <v>818</v>
      </c>
      <c r="K22" s="11" t="s">
        <v>57</v>
      </c>
      <c r="N22" s="24"/>
      <c r="O22" s="24"/>
    </row>
    <row r="23" spans="1:15">
      <c r="A23" s="347">
        <v>234</v>
      </c>
      <c r="B23" s="1" t="s">
        <v>6</v>
      </c>
      <c r="C23" s="11" t="s">
        <v>804</v>
      </c>
      <c r="D23" s="11">
        <v>116</v>
      </c>
      <c r="E23" s="8">
        <v>1</v>
      </c>
      <c r="F23" s="8">
        <v>4</v>
      </c>
      <c r="G23" s="8">
        <v>22</v>
      </c>
      <c r="H23" s="340" t="s">
        <v>343</v>
      </c>
      <c r="I23" s="21">
        <v>0.57291666666666663</v>
      </c>
      <c r="J23" s="13" t="s">
        <v>818</v>
      </c>
      <c r="K23" s="11" t="s">
        <v>59</v>
      </c>
      <c r="N23" s="24"/>
      <c r="O23" s="24"/>
    </row>
    <row r="24" spans="1:15">
      <c r="A24" s="347">
        <v>1</v>
      </c>
      <c r="B24" s="27" t="s">
        <v>28</v>
      </c>
      <c r="C24" s="14" t="s">
        <v>29</v>
      </c>
      <c r="D24" s="14">
        <v>1</v>
      </c>
      <c r="E24" s="14">
        <v>1</v>
      </c>
      <c r="F24" s="14">
        <v>4</v>
      </c>
      <c r="G24" s="14">
        <v>22</v>
      </c>
      <c r="H24" s="339" t="s">
        <v>13</v>
      </c>
      <c r="I24" s="6">
        <v>0.41666666666666669</v>
      </c>
      <c r="J24" s="14" t="s">
        <v>802</v>
      </c>
      <c r="K24" s="11" t="s">
        <v>63</v>
      </c>
      <c r="N24" s="24"/>
      <c r="O24" s="24"/>
    </row>
    <row r="25" spans="1:15">
      <c r="A25" s="347">
        <v>33</v>
      </c>
      <c r="B25" s="27" t="s">
        <v>28</v>
      </c>
      <c r="C25" s="14" t="s">
        <v>29</v>
      </c>
      <c r="D25" s="14">
        <v>33</v>
      </c>
      <c r="E25" s="14">
        <v>1</v>
      </c>
      <c r="F25" s="14">
        <v>4</v>
      </c>
      <c r="G25" s="14">
        <v>22</v>
      </c>
      <c r="H25" s="339" t="s">
        <v>13</v>
      </c>
      <c r="I25" s="6">
        <v>0.4861111111111111</v>
      </c>
      <c r="J25" s="14" t="s">
        <v>801</v>
      </c>
      <c r="K25" s="11" t="s">
        <v>63</v>
      </c>
      <c r="N25" s="24"/>
      <c r="O25" s="24"/>
    </row>
    <row r="26" spans="1:15">
      <c r="A26" s="347">
        <v>121</v>
      </c>
      <c r="B26" s="1" t="s">
        <v>6</v>
      </c>
      <c r="C26" s="11" t="s">
        <v>814</v>
      </c>
      <c r="D26" s="11">
        <v>3</v>
      </c>
      <c r="E26" s="14">
        <v>1</v>
      </c>
      <c r="F26" s="14">
        <v>4</v>
      </c>
      <c r="G26" s="14">
        <v>22</v>
      </c>
      <c r="H26" s="339" t="s">
        <v>341</v>
      </c>
      <c r="I26" s="31">
        <v>0.39583333333333331</v>
      </c>
      <c r="J26" s="11" t="s">
        <v>815</v>
      </c>
      <c r="K26" s="11" t="s">
        <v>55</v>
      </c>
      <c r="N26" s="24"/>
      <c r="O26" s="24"/>
    </row>
    <row r="27" spans="1:15">
      <c r="A27" s="347">
        <v>178</v>
      </c>
      <c r="B27" s="1" t="s">
        <v>6</v>
      </c>
      <c r="C27" s="11" t="s">
        <v>355</v>
      </c>
      <c r="D27" s="11">
        <v>60</v>
      </c>
      <c r="E27" s="14">
        <v>1</v>
      </c>
      <c r="F27" s="14">
        <v>4</v>
      </c>
      <c r="G27" s="14">
        <v>22</v>
      </c>
      <c r="H27" s="339" t="s">
        <v>341</v>
      </c>
      <c r="I27" s="31">
        <v>0.45833333333333331</v>
      </c>
      <c r="J27" s="11" t="s">
        <v>817</v>
      </c>
      <c r="K27" s="11" t="s">
        <v>56</v>
      </c>
      <c r="N27" s="24"/>
      <c r="O27" s="24"/>
    </row>
    <row r="28" spans="1:15">
      <c r="A28" s="347">
        <v>308</v>
      </c>
      <c r="B28" s="1" t="s">
        <v>6</v>
      </c>
      <c r="C28" s="11" t="s">
        <v>804</v>
      </c>
      <c r="D28" s="11">
        <v>190</v>
      </c>
      <c r="E28" s="8">
        <v>2</v>
      </c>
      <c r="F28" s="8">
        <v>4</v>
      </c>
      <c r="G28" s="8">
        <v>22</v>
      </c>
      <c r="H28" s="339" t="s">
        <v>341</v>
      </c>
      <c r="I28" s="31">
        <v>0.52083333333333304</v>
      </c>
      <c r="J28" s="13" t="s">
        <v>44</v>
      </c>
      <c r="K28" s="11" t="s">
        <v>65</v>
      </c>
      <c r="N28" s="24"/>
      <c r="O28" s="24"/>
    </row>
    <row r="29" spans="1:15">
      <c r="A29" s="347">
        <v>309</v>
      </c>
      <c r="B29" s="1" t="s">
        <v>6</v>
      </c>
      <c r="C29" s="11" t="s">
        <v>804</v>
      </c>
      <c r="D29" s="11">
        <v>191</v>
      </c>
      <c r="E29" s="8">
        <v>2</v>
      </c>
      <c r="F29" s="8">
        <v>4</v>
      </c>
      <c r="G29" s="8">
        <v>22</v>
      </c>
      <c r="H29" s="339" t="s">
        <v>341</v>
      </c>
      <c r="I29" s="21">
        <v>0.57291666666666663</v>
      </c>
      <c r="J29" s="13" t="s">
        <v>44</v>
      </c>
      <c r="K29" s="11" t="s">
        <v>64</v>
      </c>
      <c r="N29" s="24"/>
      <c r="O29" s="24"/>
    </row>
    <row r="30" spans="1:15">
      <c r="A30" s="347">
        <v>233</v>
      </c>
      <c r="B30" s="1" t="s">
        <v>6</v>
      </c>
      <c r="C30" s="11" t="s">
        <v>804</v>
      </c>
      <c r="D30" s="11">
        <v>115</v>
      </c>
      <c r="E30" s="8">
        <v>1</v>
      </c>
      <c r="F30" s="8">
        <v>4</v>
      </c>
      <c r="G30" s="8">
        <v>22</v>
      </c>
      <c r="H30" s="340" t="s">
        <v>341</v>
      </c>
      <c r="I30" s="21">
        <v>0.625</v>
      </c>
      <c r="J30" s="13" t="s">
        <v>818</v>
      </c>
      <c r="K30" s="11" t="s">
        <v>58</v>
      </c>
      <c r="N30" s="24"/>
      <c r="O30" s="24"/>
    </row>
    <row r="31" spans="1:15">
      <c r="A31" s="347">
        <v>126</v>
      </c>
      <c r="B31" s="1" t="s">
        <v>6</v>
      </c>
      <c r="C31" s="11" t="s">
        <v>814</v>
      </c>
      <c r="D31" s="11">
        <v>8</v>
      </c>
      <c r="E31" s="14">
        <v>2</v>
      </c>
      <c r="F31" s="14">
        <v>4</v>
      </c>
      <c r="G31" s="14">
        <v>28</v>
      </c>
      <c r="H31" s="339" t="s">
        <v>344</v>
      </c>
      <c r="I31" s="31">
        <v>0.39583333333333331</v>
      </c>
      <c r="J31" s="11" t="s">
        <v>815</v>
      </c>
      <c r="K31" s="11" t="s">
        <v>70</v>
      </c>
      <c r="N31" s="24"/>
      <c r="O31" s="24"/>
    </row>
    <row r="32" spans="1:15">
      <c r="A32" s="347">
        <v>123</v>
      </c>
      <c r="B32" s="1" t="s">
        <v>6</v>
      </c>
      <c r="C32" s="11" t="s">
        <v>814</v>
      </c>
      <c r="D32" s="11">
        <v>5</v>
      </c>
      <c r="E32" s="14">
        <v>2</v>
      </c>
      <c r="F32" s="14">
        <v>4</v>
      </c>
      <c r="G32" s="14">
        <v>28</v>
      </c>
      <c r="H32" s="339" t="s">
        <v>344</v>
      </c>
      <c r="I32" s="31">
        <v>0.46875</v>
      </c>
      <c r="J32" s="11" t="s">
        <v>815</v>
      </c>
      <c r="K32" s="11" t="s">
        <v>71</v>
      </c>
      <c r="N32" s="24"/>
      <c r="O32" s="24"/>
    </row>
    <row r="33" spans="1:16">
      <c r="A33" s="347">
        <v>235</v>
      </c>
      <c r="B33" s="1" t="s">
        <v>6</v>
      </c>
      <c r="C33" s="11" t="s">
        <v>804</v>
      </c>
      <c r="D33" s="11">
        <v>117</v>
      </c>
      <c r="E33" s="8">
        <v>2</v>
      </c>
      <c r="F33" s="8">
        <v>4</v>
      </c>
      <c r="G33" s="8">
        <v>28</v>
      </c>
      <c r="H33" s="339" t="s">
        <v>344</v>
      </c>
      <c r="I33" s="31">
        <v>0.54166666666666596</v>
      </c>
      <c r="J33" s="13" t="s">
        <v>818</v>
      </c>
      <c r="K33" s="11" t="s">
        <v>75</v>
      </c>
      <c r="N33" s="24"/>
      <c r="O33" s="24"/>
    </row>
    <row r="34" spans="1:16">
      <c r="A34" s="347">
        <v>70</v>
      </c>
      <c r="B34" s="27" t="s">
        <v>803</v>
      </c>
      <c r="C34" s="14"/>
      <c r="D34" s="14">
        <v>8</v>
      </c>
      <c r="E34" s="336">
        <v>2</v>
      </c>
      <c r="F34" s="14">
        <v>4</v>
      </c>
      <c r="G34" s="14">
        <v>28</v>
      </c>
      <c r="H34" s="341" t="s">
        <v>35</v>
      </c>
      <c r="I34" s="4">
        <v>0.375</v>
      </c>
      <c r="J34" s="14"/>
      <c r="K34" s="11" t="s">
        <v>66</v>
      </c>
      <c r="N34" s="24"/>
      <c r="O34" s="24"/>
    </row>
    <row r="35" spans="1:16">
      <c r="A35" s="347">
        <v>67</v>
      </c>
      <c r="B35" s="27" t="s">
        <v>803</v>
      </c>
      <c r="C35" s="14"/>
      <c r="D35" s="14">
        <v>5</v>
      </c>
      <c r="E35" s="336">
        <v>2</v>
      </c>
      <c r="F35" s="14">
        <v>4</v>
      </c>
      <c r="G35" s="14">
        <v>28</v>
      </c>
      <c r="H35" s="341" t="s">
        <v>35</v>
      </c>
      <c r="I35" s="4">
        <v>0.44791666666666669</v>
      </c>
      <c r="J35" s="14"/>
      <c r="K35" s="11" t="s">
        <v>67</v>
      </c>
      <c r="N35" s="24"/>
      <c r="O35" s="24"/>
    </row>
    <row r="36" spans="1:16">
      <c r="A36" s="347">
        <v>69</v>
      </c>
      <c r="B36" s="27" t="s">
        <v>803</v>
      </c>
      <c r="C36" s="14"/>
      <c r="D36" s="14">
        <v>7</v>
      </c>
      <c r="E36" s="336">
        <v>2</v>
      </c>
      <c r="F36" s="14">
        <v>4</v>
      </c>
      <c r="G36" s="14">
        <v>28</v>
      </c>
      <c r="H36" s="341" t="s">
        <v>35</v>
      </c>
      <c r="I36" s="4">
        <v>0.52083333333333304</v>
      </c>
      <c r="J36" s="14"/>
      <c r="K36" s="11" t="s">
        <v>68</v>
      </c>
      <c r="N36" s="24"/>
      <c r="O36" s="24"/>
    </row>
    <row r="37" spans="1:16">
      <c r="A37" s="347">
        <v>124</v>
      </c>
      <c r="B37" s="1" t="s">
        <v>6</v>
      </c>
      <c r="C37" s="11" t="s">
        <v>814</v>
      </c>
      <c r="D37" s="11">
        <v>6</v>
      </c>
      <c r="E37" s="14">
        <v>2</v>
      </c>
      <c r="F37" s="14">
        <v>4</v>
      </c>
      <c r="G37" s="14">
        <v>28</v>
      </c>
      <c r="H37" s="341" t="s">
        <v>35</v>
      </c>
      <c r="I37" s="4">
        <v>0.59375</v>
      </c>
      <c r="J37" s="11" t="s">
        <v>815</v>
      </c>
      <c r="K37" s="11" t="s">
        <v>69</v>
      </c>
      <c r="N37" s="24"/>
      <c r="O37" s="24"/>
    </row>
    <row r="38" spans="1:16">
      <c r="A38" s="347">
        <v>236</v>
      </c>
      <c r="B38" s="1" t="s">
        <v>6</v>
      </c>
      <c r="C38" s="11" t="s">
        <v>804</v>
      </c>
      <c r="D38" s="11">
        <v>118</v>
      </c>
      <c r="E38" s="8">
        <v>2</v>
      </c>
      <c r="F38" s="8">
        <v>4</v>
      </c>
      <c r="G38" s="8">
        <v>28</v>
      </c>
      <c r="H38" s="341" t="s">
        <v>35</v>
      </c>
      <c r="I38" s="31">
        <v>0.65625</v>
      </c>
      <c r="J38" s="13" t="s">
        <v>818</v>
      </c>
      <c r="K38" s="11" t="s">
        <v>74</v>
      </c>
      <c r="N38" s="25"/>
      <c r="O38" s="25"/>
    </row>
    <row r="39" spans="1:16">
      <c r="A39" s="347">
        <v>125</v>
      </c>
      <c r="B39" s="1" t="s">
        <v>6</v>
      </c>
      <c r="C39" s="11" t="s">
        <v>814</v>
      </c>
      <c r="D39" s="11">
        <v>7</v>
      </c>
      <c r="E39" s="14">
        <v>2</v>
      </c>
      <c r="F39" s="14">
        <v>4</v>
      </c>
      <c r="G39" s="14">
        <v>28</v>
      </c>
      <c r="H39" s="339" t="s">
        <v>31</v>
      </c>
      <c r="I39" s="31">
        <v>0.375</v>
      </c>
      <c r="J39" s="11" t="s">
        <v>815</v>
      </c>
      <c r="K39" s="11" t="s">
        <v>72</v>
      </c>
      <c r="N39" s="24" t="s">
        <v>353</v>
      </c>
      <c r="O39" s="24" t="s">
        <v>352</v>
      </c>
      <c r="P39" s="26" t="s">
        <v>354</v>
      </c>
    </row>
    <row r="40" spans="1:16">
      <c r="A40" s="347">
        <v>179</v>
      </c>
      <c r="B40" s="1" t="s">
        <v>6</v>
      </c>
      <c r="C40" s="11" t="s">
        <v>355</v>
      </c>
      <c r="D40" s="11">
        <v>61</v>
      </c>
      <c r="E40" s="14">
        <v>2</v>
      </c>
      <c r="F40" s="14">
        <v>4</v>
      </c>
      <c r="G40" s="14">
        <v>28</v>
      </c>
      <c r="H40" s="339" t="s">
        <v>31</v>
      </c>
      <c r="I40" s="31">
        <v>0.44791666666666669</v>
      </c>
      <c r="J40" s="11" t="s">
        <v>817</v>
      </c>
      <c r="K40" s="11" t="s">
        <v>326</v>
      </c>
      <c r="N40" s="23">
        <v>0.375</v>
      </c>
      <c r="O40" s="23">
        <v>0.375</v>
      </c>
      <c r="P40" s="23">
        <v>0.375</v>
      </c>
    </row>
    <row r="41" spans="1:16">
      <c r="A41" s="347">
        <v>237</v>
      </c>
      <c r="B41" s="1" t="s">
        <v>6</v>
      </c>
      <c r="C41" s="11" t="s">
        <v>804</v>
      </c>
      <c r="D41" s="11">
        <v>119</v>
      </c>
      <c r="E41" s="8">
        <v>2</v>
      </c>
      <c r="F41" s="8">
        <v>4</v>
      </c>
      <c r="G41" s="8">
        <v>28</v>
      </c>
      <c r="H41" s="339" t="s">
        <v>31</v>
      </c>
      <c r="I41" s="31">
        <v>0.52083333333333304</v>
      </c>
      <c r="J41" s="13" t="s">
        <v>818</v>
      </c>
      <c r="K41" s="11" t="s">
        <v>73</v>
      </c>
      <c r="N41" s="23">
        <v>0.4375</v>
      </c>
      <c r="O41" s="23">
        <v>0.44791666666666669</v>
      </c>
      <c r="P41" s="23">
        <v>0.45833333333333331</v>
      </c>
    </row>
    <row r="42" spans="1:16">
      <c r="A42" s="347">
        <v>34</v>
      </c>
      <c r="B42" s="27" t="s">
        <v>28</v>
      </c>
      <c r="C42" s="14" t="s">
        <v>29</v>
      </c>
      <c r="D42" s="14">
        <v>34</v>
      </c>
      <c r="E42" s="14">
        <v>2</v>
      </c>
      <c r="F42" s="14">
        <v>4</v>
      </c>
      <c r="G42" s="14">
        <v>29</v>
      </c>
      <c r="H42" s="339" t="s">
        <v>15</v>
      </c>
      <c r="I42" s="7">
        <v>0.41666666666666669</v>
      </c>
      <c r="J42" s="14" t="s">
        <v>801</v>
      </c>
      <c r="K42" s="11" t="s">
        <v>76</v>
      </c>
      <c r="N42" s="23">
        <v>0.5</v>
      </c>
      <c r="O42" s="23">
        <v>0.52083333333333304</v>
      </c>
      <c r="P42" s="24"/>
    </row>
    <row r="43" spans="1:16">
      <c r="A43" s="347">
        <v>2</v>
      </c>
      <c r="B43" s="27" t="s">
        <v>28</v>
      </c>
      <c r="C43" s="14" t="s">
        <v>29</v>
      </c>
      <c r="D43" s="14">
        <v>2</v>
      </c>
      <c r="E43" s="14">
        <v>2</v>
      </c>
      <c r="F43" s="14">
        <v>4</v>
      </c>
      <c r="G43" s="14">
        <v>29</v>
      </c>
      <c r="H43" s="339" t="s">
        <v>15</v>
      </c>
      <c r="I43" s="7">
        <v>0.4861111111111111</v>
      </c>
      <c r="J43" s="14" t="s">
        <v>802</v>
      </c>
      <c r="K43" s="11" t="s">
        <v>76</v>
      </c>
      <c r="N43" s="24"/>
      <c r="O43" s="23">
        <v>0.59375</v>
      </c>
      <c r="P43" s="24"/>
    </row>
    <row r="44" spans="1:16">
      <c r="A44" s="347">
        <v>180</v>
      </c>
      <c r="B44" s="1" t="s">
        <v>6</v>
      </c>
      <c r="C44" s="11" t="s">
        <v>355</v>
      </c>
      <c r="D44" s="11">
        <v>62</v>
      </c>
      <c r="E44" s="14">
        <v>2</v>
      </c>
      <c r="F44" s="14">
        <v>4</v>
      </c>
      <c r="G44" s="14">
        <v>29</v>
      </c>
      <c r="H44" s="339" t="s">
        <v>345</v>
      </c>
      <c r="I44" s="31">
        <v>0.375</v>
      </c>
      <c r="J44" s="11" t="s">
        <v>817</v>
      </c>
      <c r="K44" s="11" t="s">
        <v>77</v>
      </c>
      <c r="N44" s="24"/>
      <c r="O44" s="23">
        <v>0.66666666666666696</v>
      </c>
      <c r="P44" s="24"/>
    </row>
    <row r="45" spans="1:16">
      <c r="A45" s="347">
        <v>181</v>
      </c>
      <c r="B45" s="1" t="s">
        <v>6</v>
      </c>
      <c r="C45" s="11" t="s">
        <v>355</v>
      </c>
      <c r="D45" s="11">
        <v>63</v>
      </c>
      <c r="E45" s="14">
        <v>2</v>
      </c>
      <c r="F45" s="14">
        <v>4</v>
      </c>
      <c r="G45" s="14">
        <v>29</v>
      </c>
      <c r="H45" s="339" t="s">
        <v>345</v>
      </c>
      <c r="I45" s="31">
        <v>0.44791666666666669</v>
      </c>
      <c r="J45" s="11" t="s">
        <v>817</v>
      </c>
      <c r="K45" s="11" t="s">
        <v>786</v>
      </c>
      <c r="N45" s="24"/>
      <c r="O45" s="24"/>
      <c r="P45" s="24"/>
    </row>
    <row r="46" spans="1:16">
      <c r="A46" s="347">
        <v>238</v>
      </c>
      <c r="B46" s="1" t="s">
        <v>6</v>
      </c>
      <c r="C46" s="11" t="s">
        <v>804</v>
      </c>
      <c r="D46" s="11">
        <v>120</v>
      </c>
      <c r="E46" s="8">
        <v>2</v>
      </c>
      <c r="F46" s="8">
        <v>4</v>
      </c>
      <c r="G46" s="8">
        <v>29</v>
      </c>
      <c r="H46" s="340" t="s">
        <v>345</v>
      </c>
      <c r="I46" s="31">
        <v>0.52083333333333304</v>
      </c>
      <c r="J46" s="13" t="s">
        <v>818</v>
      </c>
      <c r="K46" s="11" t="s">
        <v>79</v>
      </c>
      <c r="N46" s="23">
        <v>0.39583333333333331</v>
      </c>
      <c r="O46" s="23">
        <v>0.39583333333333331</v>
      </c>
      <c r="P46" s="24"/>
    </row>
    <row r="47" spans="1:16">
      <c r="A47" s="347">
        <v>182</v>
      </c>
      <c r="B47" s="1" t="s">
        <v>6</v>
      </c>
      <c r="C47" s="11" t="s">
        <v>355</v>
      </c>
      <c r="D47" s="11">
        <v>64</v>
      </c>
      <c r="E47" s="14">
        <v>2</v>
      </c>
      <c r="F47" s="14">
        <v>4</v>
      </c>
      <c r="G47" s="14">
        <v>29</v>
      </c>
      <c r="H47" s="339" t="s">
        <v>31</v>
      </c>
      <c r="I47" s="31">
        <v>0.375</v>
      </c>
      <c r="J47" s="11" t="s">
        <v>817</v>
      </c>
      <c r="K47" s="11" t="s">
        <v>78</v>
      </c>
      <c r="N47" s="23">
        <v>0.45833333333333331</v>
      </c>
      <c r="O47" s="23">
        <v>0.46875</v>
      </c>
      <c r="P47" s="24"/>
    </row>
    <row r="48" spans="1:16">
      <c r="A48" s="347">
        <v>239</v>
      </c>
      <c r="B48" s="1" t="s">
        <v>6</v>
      </c>
      <c r="C48" s="11" t="s">
        <v>804</v>
      </c>
      <c r="D48" s="11">
        <v>121</v>
      </c>
      <c r="E48" s="8">
        <v>3</v>
      </c>
      <c r="F48" s="8">
        <v>4</v>
      </c>
      <c r="G48" s="8">
        <v>29</v>
      </c>
      <c r="H48" s="340" t="s">
        <v>31</v>
      </c>
      <c r="I48" s="31">
        <v>0.44791666666666669</v>
      </c>
      <c r="J48" s="13" t="s">
        <v>818</v>
      </c>
      <c r="K48" s="11" t="s">
        <v>80</v>
      </c>
      <c r="N48" s="23">
        <v>0.52083333333333304</v>
      </c>
      <c r="O48" s="23">
        <v>0.54166666666666596</v>
      </c>
      <c r="P48" s="24"/>
    </row>
    <row r="49" spans="1:16">
      <c r="A49" s="347">
        <v>374</v>
      </c>
      <c r="B49" s="27" t="s">
        <v>37</v>
      </c>
      <c r="C49" s="14"/>
      <c r="D49" s="14">
        <v>10</v>
      </c>
      <c r="E49" s="14" t="s">
        <v>40</v>
      </c>
      <c r="F49" s="14">
        <v>4</v>
      </c>
      <c r="G49" s="14">
        <v>29</v>
      </c>
      <c r="H49" s="340" t="s">
        <v>31</v>
      </c>
      <c r="I49" s="22">
        <v>0.51041666666666663</v>
      </c>
      <c r="J49" s="14"/>
      <c r="K49" s="11" t="s">
        <v>91</v>
      </c>
      <c r="N49" s="24"/>
      <c r="O49" s="23">
        <v>0.61458333333333304</v>
      </c>
      <c r="P49" s="24"/>
    </row>
    <row r="50" spans="1:16">
      <c r="A50" s="347">
        <v>17</v>
      </c>
      <c r="B50" s="27" t="s">
        <v>28</v>
      </c>
      <c r="C50" s="14" t="s">
        <v>30</v>
      </c>
      <c r="D50" s="14">
        <v>17</v>
      </c>
      <c r="E50" s="14">
        <v>3</v>
      </c>
      <c r="F50" s="14">
        <v>4</v>
      </c>
      <c r="G50" s="14">
        <v>29</v>
      </c>
      <c r="H50" s="339" t="s">
        <v>18</v>
      </c>
      <c r="I50" s="2">
        <v>0.39583333333333331</v>
      </c>
      <c r="J50" s="14" t="s">
        <v>802</v>
      </c>
      <c r="K50" s="11" t="s">
        <v>81</v>
      </c>
      <c r="N50" s="24"/>
      <c r="O50" s="23">
        <v>0.6875</v>
      </c>
      <c r="P50" s="24"/>
    </row>
    <row r="51" spans="1:16">
      <c r="A51" s="347">
        <v>49</v>
      </c>
      <c r="B51" s="27" t="s">
        <v>28</v>
      </c>
      <c r="C51" s="14" t="s">
        <v>30</v>
      </c>
      <c r="D51" s="14">
        <v>49</v>
      </c>
      <c r="E51" s="14">
        <v>3</v>
      </c>
      <c r="F51" s="14">
        <v>4</v>
      </c>
      <c r="G51" s="14">
        <v>29</v>
      </c>
      <c r="H51" s="339" t="s">
        <v>18</v>
      </c>
      <c r="I51" s="2">
        <v>0.53472222222222221</v>
      </c>
      <c r="J51" s="14" t="s">
        <v>801</v>
      </c>
      <c r="K51" s="11" t="s">
        <v>81</v>
      </c>
      <c r="N51" s="24"/>
      <c r="O51" s="24"/>
      <c r="P51" s="24"/>
    </row>
    <row r="52" spans="1:16">
      <c r="A52" s="347">
        <v>367</v>
      </c>
      <c r="B52" s="27" t="s">
        <v>37</v>
      </c>
      <c r="C52" s="14"/>
      <c r="D52" s="14">
        <v>3</v>
      </c>
      <c r="E52" s="14" t="s">
        <v>38</v>
      </c>
      <c r="F52" s="14">
        <v>4</v>
      </c>
      <c r="G52" s="14">
        <v>30</v>
      </c>
      <c r="H52" s="339" t="s">
        <v>346</v>
      </c>
      <c r="I52" s="31">
        <v>0.39583333333333331</v>
      </c>
      <c r="J52" s="14"/>
      <c r="K52" s="11" t="s">
        <v>89</v>
      </c>
      <c r="N52" s="23">
        <v>0.41666666666666669</v>
      </c>
      <c r="O52" s="23">
        <v>0.41666666666666669</v>
      </c>
      <c r="P52" s="24"/>
    </row>
    <row r="53" spans="1:16">
      <c r="A53" s="347">
        <v>240</v>
      </c>
      <c r="B53" s="1" t="s">
        <v>6</v>
      </c>
      <c r="C53" s="11" t="s">
        <v>804</v>
      </c>
      <c r="D53" s="11">
        <v>122</v>
      </c>
      <c r="E53" s="8">
        <v>3</v>
      </c>
      <c r="F53" s="8">
        <v>4</v>
      </c>
      <c r="G53" s="8">
        <v>30</v>
      </c>
      <c r="H53" s="340" t="s">
        <v>346</v>
      </c>
      <c r="I53" s="31">
        <v>0.45833333333333331</v>
      </c>
      <c r="J53" s="13" t="s">
        <v>818</v>
      </c>
      <c r="K53" s="11" t="s">
        <v>84</v>
      </c>
      <c r="N53" s="23">
        <v>0.47916666666666669</v>
      </c>
      <c r="O53" s="23">
        <v>0.48958333333333331</v>
      </c>
      <c r="P53" s="24"/>
    </row>
    <row r="54" spans="1:16">
      <c r="A54" s="347">
        <v>368</v>
      </c>
      <c r="B54" s="27" t="s">
        <v>37</v>
      </c>
      <c r="C54" s="14"/>
      <c r="D54" s="14">
        <v>4</v>
      </c>
      <c r="E54" s="14" t="s">
        <v>38</v>
      </c>
      <c r="F54" s="14">
        <v>4</v>
      </c>
      <c r="G54" s="14">
        <v>30</v>
      </c>
      <c r="H54" s="339" t="s">
        <v>346</v>
      </c>
      <c r="I54" s="31">
        <v>0.52083333333333304</v>
      </c>
      <c r="J54" s="14"/>
      <c r="K54" s="11" t="s">
        <v>90</v>
      </c>
      <c r="N54" s="23">
        <v>0.54166666666666696</v>
      </c>
      <c r="O54" s="23">
        <v>0.5625</v>
      </c>
      <c r="P54" s="24"/>
    </row>
    <row r="55" spans="1:16">
      <c r="A55" s="347">
        <v>68</v>
      </c>
      <c r="B55" s="27" t="s">
        <v>803</v>
      </c>
      <c r="C55" s="14"/>
      <c r="D55" s="14">
        <v>6</v>
      </c>
      <c r="E55" s="336">
        <v>2</v>
      </c>
      <c r="F55" s="14">
        <v>4</v>
      </c>
      <c r="G55" s="14">
        <v>30</v>
      </c>
      <c r="H55" s="341" t="s">
        <v>35</v>
      </c>
      <c r="I55" s="4">
        <v>0.625</v>
      </c>
      <c r="J55" s="14"/>
      <c r="K55" s="11" t="s">
        <v>83</v>
      </c>
      <c r="N55" s="24"/>
      <c r="O55" s="23">
        <v>0.63541666666666696</v>
      </c>
      <c r="P55" s="24"/>
    </row>
    <row r="56" spans="1:16">
      <c r="A56" s="347">
        <v>376</v>
      </c>
      <c r="B56" s="27" t="s">
        <v>37</v>
      </c>
      <c r="C56" s="14"/>
      <c r="D56" s="14">
        <v>12</v>
      </c>
      <c r="E56" s="14" t="s">
        <v>40</v>
      </c>
      <c r="F56" s="14">
        <v>4</v>
      </c>
      <c r="G56" s="14">
        <v>30</v>
      </c>
      <c r="H56" s="339" t="s">
        <v>347</v>
      </c>
      <c r="I56" s="31">
        <v>0.39583333333333331</v>
      </c>
      <c r="J56" s="14"/>
      <c r="K56" s="11" t="s">
        <v>92</v>
      </c>
      <c r="N56" s="24"/>
      <c r="O56" s="23">
        <v>0.70833333333333404</v>
      </c>
      <c r="P56" s="24"/>
    </row>
    <row r="57" spans="1:16">
      <c r="A57" s="347">
        <v>365</v>
      </c>
      <c r="B57" s="27" t="s">
        <v>37</v>
      </c>
      <c r="C57" s="14"/>
      <c r="D57" s="14">
        <v>1</v>
      </c>
      <c r="E57" s="14" t="s">
        <v>38</v>
      </c>
      <c r="F57" s="14">
        <v>4</v>
      </c>
      <c r="G57" s="14">
        <v>30</v>
      </c>
      <c r="H57" s="339" t="s">
        <v>347</v>
      </c>
      <c r="I57" s="22">
        <v>0.45833333333333331</v>
      </c>
      <c r="J57" s="14"/>
      <c r="K57" s="11" t="s">
        <v>87</v>
      </c>
    </row>
    <row r="58" spans="1:16">
      <c r="A58" s="347">
        <v>241</v>
      </c>
      <c r="B58" s="1" t="s">
        <v>6</v>
      </c>
      <c r="C58" s="11" t="s">
        <v>804</v>
      </c>
      <c r="D58" s="11">
        <v>123</v>
      </c>
      <c r="E58" s="8">
        <v>3</v>
      </c>
      <c r="F58" s="8">
        <v>4</v>
      </c>
      <c r="G58" s="8">
        <v>30</v>
      </c>
      <c r="H58" s="340" t="s">
        <v>31</v>
      </c>
      <c r="I58" s="31">
        <v>0.39583333333333331</v>
      </c>
      <c r="J58" s="13" t="s">
        <v>818</v>
      </c>
      <c r="K58" s="11" t="s">
        <v>85</v>
      </c>
    </row>
    <row r="59" spans="1:16">
      <c r="A59" s="347">
        <v>242</v>
      </c>
      <c r="B59" s="1" t="s">
        <v>6</v>
      </c>
      <c r="C59" s="11" t="s">
        <v>804</v>
      </c>
      <c r="D59" s="11">
        <v>124</v>
      </c>
      <c r="E59" s="8">
        <v>3</v>
      </c>
      <c r="F59" s="8">
        <v>4</v>
      </c>
      <c r="G59" s="8">
        <v>30</v>
      </c>
      <c r="H59" s="340" t="s">
        <v>31</v>
      </c>
      <c r="I59" s="21">
        <v>0.45833333333333331</v>
      </c>
      <c r="J59" s="13" t="s">
        <v>818</v>
      </c>
      <c r="K59" s="11" t="s">
        <v>86</v>
      </c>
    </row>
    <row r="60" spans="1:16">
      <c r="A60" s="347">
        <v>366</v>
      </c>
      <c r="B60" s="27" t="s">
        <v>37</v>
      </c>
      <c r="C60" s="14"/>
      <c r="D60" s="14">
        <v>2</v>
      </c>
      <c r="E60" s="14" t="s">
        <v>38</v>
      </c>
      <c r="F60" s="14">
        <v>4</v>
      </c>
      <c r="G60" s="14">
        <v>30</v>
      </c>
      <c r="H60" s="340" t="s">
        <v>31</v>
      </c>
      <c r="I60" s="22">
        <v>0.52083333333333337</v>
      </c>
      <c r="J60" s="14"/>
      <c r="K60" s="11" t="s">
        <v>88</v>
      </c>
    </row>
    <row r="61" spans="1:16">
      <c r="A61" s="347">
        <v>310</v>
      </c>
      <c r="B61" s="1" t="s">
        <v>6</v>
      </c>
      <c r="C61" s="11" t="s">
        <v>804</v>
      </c>
      <c r="D61" s="11">
        <v>192</v>
      </c>
      <c r="E61" s="8">
        <v>2</v>
      </c>
      <c r="F61" s="8">
        <v>4</v>
      </c>
      <c r="G61" s="8">
        <v>30</v>
      </c>
      <c r="H61" s="342" t="s">
        <v>611</v>
      </c>
      <c r="I61" s="21">
        <v>0.41666666666666669</v>
      </c>
      <c r="J61" s="13" t="s">
        <v>44</v>
      </c>
      <c r="K61" s="11" t="s">
        <v>82</v>
      </c>
    </row>
    <row r="62" spans="1:16">
      <c r="A62" s="347">
        <v>129</v>
      </c>
      <c r="B62" s="1" t="s">
        <v>6</v>
      </c>
      <c r="C62" s="11" t="s">
        <v>814</v>
      </c>
      <c r="D62" s="11">
        <v>11</v>
      </c>
      <c r="E62" s="14">
        <v>3</v>
      </c>
      <c r="F62" s="14">
        <v>5</v>
      </c>
      <c r="G62" s="14">
        <v>3</v>
      </c>
      <c r="H62" s="340" t="s">
        <v>344</v>
      </c>
      <c r="I62" s="31">
        <v>0.39583333333333331</v>
      </c>
      <c r="J62" s="11" t="s">
        <v>815</v>
      </c>
      <c r="K62" s="11" t="s">
        <v>101</v>
      </c>
    </row>
    <row r="63" spans="1:16">
      <c r="A63" s="347">
        <v>130</v>
      </c>
      <c r="B63" s="1" t="s">
        <v>6</v>
      </c>
      <c r="C63" s="11" t="s">
        <v>814</v>
      </c>
      <c r="D63" s="11">
        <v>12</v>
      </c>
      <c r="E63" s="14">
        <v>3</v>
      </c>
      <c r="F63" s="14">
        <v>5</v>
      </c>
      <c r="G63" s="14">
        <v>3</v>
      </c>
      <c r="H63" s="340" t="s">
        <v>344</v>
      </c>
      <c r="I63" s="31">
        <v>0.46875</v>
      </c>
      <c r="J63" s="11" t="s">
        <v>815</v>
      </c>
      <c r="K63" s="11" t="s">
        <v>102</v>
      </c>
    </row>
    <row r="64" spans="1:16">
      <c r="A64" s="347">
        <v>183</v>
      </c>
      <c r="B64" s="1" t="s">
        <v>6</v>
      </c>
      <c r="C64" s="11" t="s">
        <v>814</v>
      </c>
      <c r="D64" s="11">
        <v>65</v>
      </c>
      <c r="E64" s="14">
        <v>3</v>
      </c>
      <c r="F64" s="14">
        <v>5</v>
      </c>
      <c r="G64" s="14">
        <v>3</v>
      </c>
      <c r="H64" s="340" t="s">
        <v>344</v>
      </c>
      <c r="I64" s="31">
        <v>0.54166666666666596</v>
      </c>
      <c r="J64" s="11" t="s">
        <v>817</v>
      </c>
      <c r="K64" s="11" t="s">
        <v>333</v>
      </c>
    </row>
    <row r="65" spans="1:16">
      <c r="A65" s="347">
        <v>128</v>
      </c>
      <c r="B65" s="1" t="s">
        <v>6</v>
      </c>
      <c r="C65" s="11" t="s">
        <v>814</v>
      </c>
      <c r="D65" s="11">
        <v>10</v>
      </c>
      <c r="E65" s="14">
        <v>3</v>
      </c>
      <c r="F65" s="14">
        <v>5</v>
      </c>
      <c r="G65" s="14">
        <v>3</v>
      </c>
      <c r="H65" s="340" t="s">
        <v>612</v>
      </c>
      <c r="I65" s="22">
        <v>0.4375</v>
      </c>
      <c r="J65" s="11" t="s">
        <v>815</v>
      </c>
      <c r="K65" s="11" t="s">
        <v>100</v>
      </c>
    </row>
    <row r="66" spans="1:16">
      <c r="A66" s="347">
        <v>246</v>
      </c>
      <c r="B66" s="1" t="s">
        <v>6</v>
      </c>
      <c r="C66" s="11" t="s">
        <v>804</v>
      </c>
      <c r="D66" s="11">
        <v>128</v>
      </c>
      <c r="E66" s="8">
        <v>4</v>
      </c>
      <c r="F66" s="8">
        <v>5</v>
      </c>
      <c r="G66" s="8">
        <v>3</v>
      </c>
      <c r="H66" s="340" t="s">
        <v>339</v>
      </c>
      <c r="I66" s="31">
        <v>0.41666666666666669</v>
      </c>
      <c r="J66" s="13" t="s">
        <v>818</v>
      </c>
      <c r="K66" s="11" t="s">
        <v>805</v>
      </c>
    </row>
    <row r="67" spans="1:16">
      <c r="A67" s="347">
        <v>245</v>
      </c>
      <c r="B67" s="1" t="s">
        <v>6</v>
      </c>
      <c r="C67" s="11" t="s">
        <v>804</v>
      </c>
      <c r="D67" s="11">
        <v>127</v>
      </c>
      <c r="E67" s="8">
        <v>4</v>
      </c>
      <c r="F67" s="8">
        <v>5</v>
      </c>
      <c r="G67" s="8">
        <v>3</v>
      </c>
      <c r="H67" s="340" t="s">
        <v>339</v>
      </c>
      <c r="I67" s="31">
        <v>0.47916666666666669</v>
      </c>
      <c r="J67" s="13" t="s">
        <v>818</v>
      </c>
      <c r="K67" s="11" t="s">
        <v>99</v>
      </c>
    </row>
    <row r="68" spans="1:16">
      <c r="A68" s="347">
        <v>72</v>
      </c>
      <c r="B68" s="27" t="s">
        <v>803</v>
      </c>
      <c r="C68" s="14"/>
      <c r="D68" s="14">
        <v>10</v>
      </c>
      <c r="E68" s="336">
        <v>3</v>
      </c>
      <c r="F68" s="14">
        <v>5</v>
      </c>
      <c r="G68" s="14">
        <v>3</v>
      </c>
      <c r="H68" s="341" t="s">
        <v>35</v>
      </c>
      <c r="I68" s="4">
        <v>0.375</v>
      </c>
      <c r="J68" s="14"/>
      <c r="K68" s="11" t="s">
        <v>93</v>
      </c>
    </row>
    <row r="69" spans="1:16">
      <c r="A69" s="347">
        <v>74</v>
      </c>
      <c r="B69" s="27" t="s">
        <v>803</v>
      </c>
      <c r="C69" s="14"/>
      <c r="D69" s="14">
        <v>12</v>
      </c>
      <c r="E69" s="336">
        <v>3</v>
      </c>
      <c r="F69" s="14">
        <v>5</v>
      </c>
      <c r="G69" s="14">
        <v>3</v>
      </c>
      <c r="H69" s="341" t="s">
        <v>35</v>
      </c>
      <c r="I69" s="4">
        <v>0.44791666666666669</v>
      </c>
      <c r="J69" s="14"/>
      <c r="K69" s="11" t="s">
        <v>94</v>
      </c>
    </row>
    <row r="70" spans="1:16">
      <c r="A70" s="347">
        <v>71</v>
      </c>
      <c r="B70" s="27" t="s">
        <v>803</v>
      </c>
      <c r="C70" s="14"/>
      <c r="D70" s="14">
        <v>9</v>
      </c>
      <c r="E70" s="336">
        <v>3</v>
      </c>
      <c r="F70" s="14">
        <v>5</v>
      </c>
      <c r="G70" s="14">
        <v>3</v>
      </c>
      <c r="H70" s="341" t="s">
        <v>35</v>
      </c>
      <c r="I70" s="4">
        <v>0.52083333333333337</v>
      </c>
      <c r="J70" s="14"/>
      <c r="K70" s="11" t="s">
        <v>95</v>
      </c>
    </row>
    <row r="71" spans="1:16">
      <c r="A71" s="347">
        <v>73</v>
      </c>
      <c r="B71" s="27" t="s">
        <v>803</v>
      </c>
      <c r="C71" s="14"/>
      <c r="D71" s="14">
        <v>11</v>
      </c>
      <c r="E71" s="336">
        <v>3</v>
      </c>
      <c r="F71" s="14">
        <v>5</v>
      </c>
      <c r="G71" s="14">
        <v>3</v>
      </c>
      <c r="H71" s="341" t="s">
        <v>35</v>
      </c>
      <c r="I71" s="4">
        <v>0.59375</v>
      </c>
      <c r="J71" s="14"/>
      <c r="K71" s="11" t="s">
        <v>96</v>
      </c>
    </row>
    <row r="72" spans="1:16">
      <c r="A72" s="347">
        <v>313</v>
      </c>
      <c r="B72" s="1" t="s">
        <v>6</v>
      </c>
      <c r="C72" s="11" t="s">
        <v>804</v>
      </c>
      <c r="D72" s="11">
        <v>195</v>
      </c>
      <c r="E72" s="8">
        <v>3</v>
      </c>
      <c r="F72" s="8">
        <v>5</v>
      </c>
      <c r="G72" s="8">
        <v>3</v>
      </c>
      <c r="H72" s="339" t="s">
        <v>34</v>
      </c>
      <c r="I72" s="4">
        <v>0.66666666666666696</v>
      </c>
      <c r="J72" s="13" t="s">
        <v>44</v>
      </c>
      <c r="K72" s="11" t="s">
        <v>106</v>
      </c>
    </row>
    <row r="73" spans="1:16">
      <c r="A73" s="347">
        <v>314</v>
      </c>
      <c r="B73" s="1" t="s">
        <v>6</v>
      </c>
      <c r="C73" s="11" t="s">
        <v>804</v>
      </c>
      <c r="D73" s="11">
        <v>196</v>
      </c>
      <c r="E73" s="8">
        <v>3</v>
      </c>
      <c r="F73" s="8">
        <v>5</v>
      </c>
      <c r="G73" s="8">
        <v>3</v>
      </c>
      <c r="H73" s="340" t="s">
        <v>340</v>
      </c>
      <c r="I73" s="31">
        <v>0.41666666666666669</v>
      </c>
      <c r="J73" s="13" t="s">
        <v>44</v>
      </c>
      <c r="K73" s="11" t="s">
        <v>108</v>
      </c>
    </row>
    <row r="74" spans="1:16">
      <c r="A74" s="347">
        <v>312</v>
      </c>
      <c r="B74" s="1" t="s">
        <v>6</v>
      </c>
      <c r="C74" s="11" t="s">
        <v>804</v>
      </c>
      <c r="D74" s="11">
        <v>194</v>
      </c>
      <c r="E74" s="8">
        <v>3</v>
      </c>
      <c r="F74" s="8">
        <v>5</v>
      </c>
      <c r="G74" s="8">
        <v>3</v>
      </c>
      <c r="H74" s="340" t="s">
        <v>340</v>
      </c>
      <c r="I74" s="31">
        <v>0.47916666666666669</v>
      </c>
      <c r="J74" s="13" t="s">
        <v>44</v>
      </c>
      <c r="K74" s="11" t="s">
        <v>358</v>
      </c>
    </row>
    <row r="75" spans="1:16">
      <c r="A75" s="347">
        <v>185</v>
      </c>
      <c r="B75" s="1" t="s">
        <v>6</v>
      </c>
      <c r="C75" s="11" t="s">
        <v>355</v>
      </c>
      <c r="D75" s="11">
        <v>67</v>
      </c>
      <c r="E75" s="14">
        <v>3</v>
      </c>
      <c r="F75" s="14">
        <v>5</v>
      </c>
      <c r="G75" s="14">
        <v>3</v>
      </c>
      <c r="H75" s="339" t="s">
        <v>31</v>
      </c>
      <c r="I75" s="31">
        <v>0.39583333333333331</v>
      </c>
      <c r="J75" s="11" t="s">
        <v>817</v>
      </c>
      <c r="K75" s="11" t="s">
        <v>104</v>
      </c>
    </row>
    <row r="76" spans="1:16">
      <c r="A76" s="347">
        <v>186</v>
      </c>
      <c r="B76" s="1" t="s">
        <v>6</v>
      </c>
      <c r="C76" s="11" t="s">
        <v>355</v>
      </c>
      <c r="D76" s="11">
        <v>68</v>
      </c>
      <c r="E76" s="14">
        <v>3</v>
      </c>
      <c r="F76" s="14">
        <v>5</v>
      </c>
      <c r="G76" s="14">
        <v>3</v>
      </c>
      <c r="H76" s="339" t="s">
        <v>31</v>
      </c>
      <c r="I76" s="31">
        <v>0.45833333333333331</v>
      </c>
      <c r="J76" s="11" t="s">
        <v>817</v>
      </c>
      <c r="K76" s="11" t="s">
        <v>787</v>
      </c>
    </row>
    <row r="77" spans="1:16">
      <c r="A77" s="347">
        <v>243</v>
      </c>
      <c r="B77" s="1" t="s">
        <v>6</v>
      </c>
      <c r="C77" s="11" t="s">
        <v>804</v>
      </c>
      <c r="D77" s="11">
        <v>125</v>
      </c>
      <c r="E77" s="8">
        <v>4</v>
      </c>
      <c r="F77" s="8">
        <v>5</v>
      </c>
      <c r="G77" s="8">
        <v>3</v>
      </c>
      <c r="H77" s="339" t="s">
        <v>31</v>
      </c>
      <c r="I77" s="31">
        <v>0.52083333333333304</v>
      </c>
      <c r="J77" s="13" t="s">
        <v>818</v>
      </c>
      <c r="K77" s="11" t="s">
        <v>98</v>
      </c>
    </row>
    <row r="78" spans="1:16">
      <c r="A78" s="347">
        <v>311</v>
      </c>
      <c r="B78" s="1" t="s">
        <v>6</v>
      </c>
      <c r="C78" s="11" t="s">
        <v>804</v>
      </c>
      <c r="D78" s="11">
        <v>193</v>
      </c>
      <c r="E78" s="8">
        <v>3</v>
      </c>
      <c r="F78" s="8">
        <v>5</v>
      </c>
      <c r="G78" s="8">
        <v>3</v>
      </c>
      <c r="H78" s="339" t="s">
        <v>31</v>
      </c>
      <c r="I78" s="21">
        <v>0.57291666666666663</v>
      </c>
      <c r="J78" s="13" t="s">
        <v>44</v>
      </c>
      <c r="K78" s="11" t="s">
        <v>107</v>
      </c>
      <c r="N78" s="24" t="s">
        <v>353</v>
      </c>
      <c r="O78" s="24" t="s">
        <v>352</v>
      </c>
      <c r="P78" s="26" t="s">
        <v>354</v>
      </c>
    </row>
    <row r="79" spans="1:16">
      <c r="A79" s="347">
        <v>184</v>
      </c>
      <c r="B79" s="1" t="s">
        <v>6</v>
      </c>
      <c r="C79" s="11" t="s">
        <v>814</v>
      </c>
      <c r="D79" s="11">
        <v>66</v>
      </c>
      <c r="E79" s="14">
        <v>3</v>
      </c>
      <c r="F79" s="14">
        <v>5</v>
      </c>
      <c r="G79" s="14">
        <v>3</v>
      </c>
      <c r="H79" s="340" t="s">
        <v>11</v>
      </c>
      <c r="I79" s="22">
        <v>0.51041666666666663</v>
      </c>
      <c r="J79" s="11" t="s">
        <v>817</v>
      </c>
      <c r="K79" s="11" t="s">
        <v>103</v>
      </c>
      <c r="N79" s="23">
        <v>0.375</v>
      </c>
      <c r="O79" s="23">
        <v>0.375</v>
      </c>
      <c r="P79" s="23">
        <v>0.375</v>
      </c>
    </row>
    <row r="80" spans="1:16">
      <c r="A80" s="347">
        <v>127</v>
      </c>
      <c r="B80" s="1" t="s">
        <v>6</v>
      </c>
      <c r="C80" s="11" t="s">
        <v>814</v>
      </c>
      <c r="D80" s="11">
        <v>9</v>
      </c>
      <c r="E80" s="14">
        <v>3</v>
      </c>
      <c r="F80" s="14">
        <v>5</v>
      </c>
      <c r="G80" s="14">
        <v>3</v>
      </c>
      <c r="H80" s="340" t="s">
        <v>11</v>
      </c>
      <c r="I80" s="22">
        <v>0.57291666666666696</v>
      </c>
      <c r="J80" s="11" t="s">
        <v>815</v>
      </c>
      <c r="K80" s="11" t="s">
        <v>97</v>
      </c>
      <c r="N80" s="23">
        <v>0.4375</v>
      </c>
      <c r="O80" s="23">
        <v>0.44791666666666669</v>
      </c>
      <c r="P80" s="23">
        <v>0.45833333333333331</v>
      </c>
    </row>
    <row r="81" spans="1:16">
      <c r="A81" s="347">
        <v>244</v>
      </c>
      <c r="B81" s="1" t="s">
        <v>6</v>
      </c>
      <c r="C81" s="11" t="s">
        <v>804</v>
      </c>
      <c r="D81" s="11">
        <v>126</v>
      </c>
      <c r="E81" s="8">
        <v>4</v>
      </c>
      <c r="F81" s="8">
        <v>5</v>
      </c>
      <c r="G81" s="8">
        <v>3</v>
      </c>
      <c r="H81" s="340" t="s">
        <v>11</v>
      </c>
      <c r="I81" s="31">
        <v>0.63541666666666663</v>
      </c>
      <c r="J81" s="13" t="s">
        <v>818</v>
      </c>
      <c r="K81" s="11" t="s">
        <v>105</v>
      </c>
      <c r="N81" s="23">
        <v>0.5</v>
      </c>
      <c r="O81" s="23">
        <v>0.52083333333333304</v>
      </c>
      <c r="P81" s="24"/>
    </row>
    <row r="82" spans="1:16">
      <c r="A82" s="347">
        <v>370</v>
      </c>
      <c r="B82" s="27" t="s">
        <v>37</v>
      </c>
      <c r="C82" s="14"/>
      <c r="D82" s="14">
        <v>6</v>
      </c>
      <c r="E82" s="14" t="s">
        <v>40</v>
      </c>
      <c r="F82" s="14">
        <v>5</v>
      </c>
      <c r="G82" s="14">
        <v>4</v>
      </c>
      <c r="H82" s="339" t="s">
        <v>346</v>
      </c>
      <c r="I82" s="22">
        <v>0.39583333333333331</v>
      </c>
      <c r="J82" s="14"/>
      <c r="K82" s="11" t="s">
        <v>110</v>
      </c>
      <c r="N82" s="24"/>
      <c r="O82" s="23">
        <v>0.59375</v>
      </c>
      <c r="P82" s="24"/>
    </row>
    <row r="83" spans="1:16">
      <c r="A83" s="347">
        <v>375</v>
      </c>
      <c r="B83" s="27" t="s">
        <v>37</v>
      </c>
      <c r="C83" s="14"/>
      <c r="D83" s="14">
        <v>11</v>
      </c>
      <c r="E83" s="14" t="s">
        <v>40</v>
      </c>
      <c r="F83" s="14">
        <v>5</v>
      </c>
      <c r="G83" s="14">
        <v>4</v>
      </c>
      <c r="H83" s="339" t="s">
        <v>346</v>
      </c>
      <c r="I83" s="22">
        <v>0.44791666666666669</v>
      </c>
      <c r="J83" s="14"/>
      <c r="K83" s="11" t="s">
        <v>111</v>
      </c>
      <c r="N83" s="24"/>
      <c r="O83" s="23">
        <v>0.66666666666666696</v>
      </c>
      <c r="P83" s="24"/>
    </row>
    <row r="84" spans="1:16">
      <c r="A84" s="347">
        <v>369</v>
      </c>
      <c r="B84" s="27" t="s">
        <v>37</v>
      </c>
      <c r="C84" s="14"/>
      <c r="D84" s="14">
        <v>5</v>
      </c>
      <c r="E84" s="14" t="s">
        <v>40</v>
      </c>
      <c r="F84" s="14">
        <v>5</v>
      </c>
      <c r="G84" s="14">
        <v>4</v>
      </c>
      <c r="H84" s="339" t="s">
        <v>346</v>
      </c>
      <c r="I84" s="22">
        <v>0.5</v>
      </c>
      <c r="J84" s="14"/>
      <c r="K84" s="11" t="s">
        <v>806</v>
      </c>
      <c r="N84" s="24"/>
      <c r="O84" s="24"/>
      <c r="P84" s="24"/>
    </row>
    <row r="85" spans="1:16">
      <c r="A85" s="347">
        <v>372</v>
      </c>
      <c r="B85" s="27" t="s">
        <v>37</v>
      </c>
      <c r="C85" s="14"/>
      <c r="D85" s="14">
        <v>8</v>
      </c>
      <c r="E85" s="14" t="s">
        <v>40</v>
      </c>
      <c r="F85" s="14">
        <v>5</v>
      </c>
      <c r="G85" s="14">
        <v>4</v>
      </c>
      <c r="H85" s="339" t="s">
        <v>345</v>
      </c>
      <c r="I85" s="22">
        <v>0.39583333333333331</v>
      </c>
      <c r="J85" s="14"/>
      <c r="K85" s="11" t="s">
        <v>807</v>
      </c>
      <c r="N85" s="23">
        <v>0.39583333333333331</v>
      </c>
      <c r="O85" s="23">
        <v>0.39583333333333331</v>
      </c>
      <c r="P85" s="24"/>
    </row>
    <row r="86" spans="1:16">
      <c r="A86" s="347">
        <v>377</v>
      </c>
      <c r="B86" s="27" t="s">
        <v>37</v>
      </c>
      <c r="C86" s="14"/>
      <c r="D86" s="14">
        <v>13</v>
      </c>
      <c r="E86" s="14" t="s">
        <v>40</v>
      </c>
      <c r="F86" s="14">
        <v>5</v>
      </c>
      <c r="G86" s="14">
        <v>4</v>
      </c>
      <c r="H86" s="339" t="s">
        <v>345</v>
      </c>
      <c r="I86" s="22">
        <v>0.44791666666666669</v>
      </c>
      <c r="J86" s="14"/>
      <c r="K86" s="11" t="s">
        <v>112</v>
      </c>
      <c r="N86" s="23">
        <v>0.45833333333333331</v>
      </c>
      <c r="O86" s="23">
        <v>0.46875</v>
      </c>
      <c r="P86" s="24"/>
    </row>
    <row r="87" spans="1:16">
      <c r="A87" s="347">
        <v>378</v>
      </c>
      <c r="B87" s="27" t="s">
        <v>37</v>
      </c>
      <c r="C87" s="14"/>
      <c r="D87" s="14">
        <v>14</v>
      </c>
      <c r="E87" s="14" t="s">
        <v>40</v>
      </c>
      <c r="F87" s="14">
        <v>5</v>
      </c>
      <c r="G87" s="14">
        <v>4</v>
      </c>
      <c r="H87" s="339" t="s">
        <v>345</v>
      </c>
      <c r="I87" s="22">
        <v>0.5</v>
      </c>
      <c r="J87" s="14"/>
      <c r="K87" s="11" t="s">
        <v>113</v>
      </c>
      <c r="N87" s="23">
        <v>0.52083333333333304</v>
      </c>
      <c r="O87" s="23">
        <v>0.54166666666666596</v>
      </c>
      <c r="P87" s="24"/>
    </row>
    <row r="88" spans="1:16">
      <c r="A88" s="336">
        <v>432</v>
      </c>
      <c r="B88" s="27" t="s">
        <v>808</v>
      </c>
      <c r="C88" s="14"/>
      <c r="D88" s="14">
        <v>1</v>
      </c>
      <c r="E88" s="14"/>
      <c r="F88" s="14">
        <v>5</v>
      </c>
      <c r="G88" s="14">
        <v>4</v>
      </c>
      <c r="H88" s="343" t="s">
        <v>345</v>
      </c>
      <c r="I88" s="22"/>
      <c r="J88" s="14"/>
      <c r="K88" s="31" t="s">
        <v>636</v>
      </c>
      <c r="N88" s="24"/>
      <c r="O88" s="23">
        <v>0.61458333333333304</v>
      </c>
      <c r="P88" s="24"/>
    </row>
    <row r="89" spans="1:16">
      <c r="A89" s="347">
        <v>373</v>
      </c>
      <c r="B89" s="27" t="s">
        <v>37</v>
      </c>
      <c r="C89" s="14"/>
      <c r="D89" s="14">
        <v>9</v>
      </c>
      <c r="E89" s="14" t="s">
        <v>40</v>
      </c>
      <c r="F89" s="14">
        <v>5</v>
      </c>
      <c r="G89" s="14">
        <v>4</v>
      </c>
      <c r="H89" s="339" t="s">
        <v>31</v>
      </c>
      <c r="I89" s="22">
        <v>0.39583333333333331</v>
      </c>
      <c r="J89" s="14"/>
      <c r="K89" s="11" t="s">
        <v>819</v>
      </c>
      <c r="N89" s="24"/>
      <c r="O89" s="23">
        <v>0.6875</v>
      </c>
      <c r="P89" s="24"/>
    </row>
    <row r="90" spans="1:16">
      <c r="A90" s="347">
        <v>323</v>
      </c>
      <c r="B90" s="1" t="s">
        <v>6</v>
      </c>
      <c r="C90" s="11" t="s">
        <v>804</v>
      </c>
      <c r="D90" s="11">
        <v>205</v>
      </c>
      <c r="E90" s="8">
        <v>6</v>
      </c>
      <c r="F90" s="8">
        <v>5</v>
      </c>
      <c r="G90" s="8">
        <v>4</v>
      </c>
      <c r="H90" s="339" t="s">
        <v>31</v>
      </c>
      <c r="I90" s="22">
        <v>0.44791666666666669</v>
      </c>
      <c r="J90" s="13" t="s">
        <v>44</v>
      </c>
      <c r="K90" s="11" t="s">
        <v>109</v>
      </c>
      <c r="N90" s="24"/>
      <c r="O90" s="24"/>
      <c r="P90" s="24"/>
    </row>
    <row r="91" spans="1:16">
      <c r="A91" s="347">
        <v>371</v>
      </c>
      <c r="B91" s="27" t="s">
        <v>37</v>
      </c>
      <c r="C91" s="14"/>
      <c r="D91" s="14">
        <v>7</v>
      </c>
      <c r="E91" s="14" t="s">
        <v>40</v>
      </c>
      <c r="F91" s="14">
        <v>5</v>
      </c>
      <c r="G91" s="14">
        <v>4</v>
      </c>
      <c r="H91" s="339" t="s">
        <v>31</v>
      </c>
      <c r="I91" s="22">
        <v>0.5</v>
      </c>
      <c r="J91" s="14"/>
      <c r="K91" s="11" t="s">
        <v>809</v>
      </c>
      <c r="N91" s="23">
        <v>0.41666666666666669</v>
      </c>
      <c r="O91" s="23">
        <v>0.41666666666666669</v>
      </c>
      <c r="P91" s="24"/>
    </row>
    <row r="92" spans="1:16">
      <c r="A92" s="347">
        <v>18</v>
      </c>
      <c r="B92" s="27" t="s">
        <v>28</v>
      </c>
      <c r="C92" s="14" t="s">
        <v>30</v>
      </c>
      <c r="D92" s="14">
        <v>18</v>
      </c>
      <c r="E92" s="14">
        <v>4</v>
      </c>
      <c r="F92" s="14">
        <v>5</v>
      </c>
      <c r="G92" s="14">
        <v>5</v>
      </c>
      <c r="H92" s="339" t="s">
        <v>32</v>
      </c>
      <c r="I92" s="7">
        <v>0.39583333333333331</v>
      </c>
      <c r="J92" s="14" t="s">
        <v>802</v>
      </c>
      <c r="K92" s="11" t="s">
        <v>114</v>
      </c>
      <c r="N92" s="23">
        <v>0.47916666666666669</v>
      </c>
      <c r="O92" s="23">
        <v>0.48958333333333331</v>
      </c>
      <c r="P92" s="24"/>
    </row>
    <row r="93" spans="1:16">
      <c r="A93" s="347">
        <v>50</v>
      </c>
      <c r="B93" s="27" t="s">
        <v>28</v>
      </c>
      <c r="C93" s="14" t="s">
        <v>30</v>
      </c>
      <c r="D93" s="14">
        <v>50</v>
      </c>
      <c r="E93" s="14">
        <v>4</v>
      </c>
      <c r="F93" s="14">
        <v>5</v>
      </c>
      <c r="G93" s="14">
        <v>5</v>
      </c>
      <c r="H93" s="339" t="s">
        <v>32</v>
      </c>
      <c r="I93" s="7">
        <v>0.46527777777777773</v>
      </c>
      <c r="J93" s="14" t="s">
        <v>801</v>
      </c>
      <c r="K93" s="11" t="s">
        <v>114</v>
      </c>
      <c r="N93" s="23">
        <v>0.54166666666666696</v>
      </c>
      <c r="O93" s="23">
        <v>0.5625</v>
      </c>
      <c r="P93" s="24"/>
    </row>
    <row r="94" spans="1:16">
      <c r="A94" s="347">
        <v>187</v>
      </c>
      <c r="B94" s="1" t="s">
        <v>6</v>
      </c>
      <c r="C94" s="11" t="s">
        <v>814</v>
      </c>
      <c r="D94" s="11">
        <v>69</v>
      </c>
      <c r="E94" s="14">
        <v>4</v>
      </c>
      <c r="F94" s="14">
        <v>5</v>
      </c>
      <c r="G94" s="14">
        <v>12</v>
      </c>
      <c r="H94" s="341" t="s">
        <v>8</v>
      </c>
      <c r="I94" s="22">
        <v>0.41666666666666669</v>
      </c>
      <c r="J94" s="11" t="s">
        <v>817</v>
      </c>
      <c r="K94" s="11" t="s">
        <v>116</v>
      </c>
      <c r="N94" s="24"/>
      <c r="O94" s="23">
        <v>0.63541666666666696</v>
      </c>
      <c r="P94" s="24"/>
    </row>
    <row r="95" spans="1:16">
      <c r="A95" s="347">
        <v>19</v>
      </c>
      <c r="B95" s="27" t="s">
        <v>28</v>
      </c>
      <c r="C95" s="14" t="s">
        <v>30</v>
      </c>
      <c r="D95" s="14">
        <v>19</v>
      </c>
      <c r="E95" s="14">
        <v>5</v>
      </c>
      <c r="F95" s="14">
        <v>5</v>
      </c>
      <c r="G95" s="14">
        <v>12</v>
      </c>
      <c r="H95" s="339" t="s">
        <v>32</v>
      </c>
      <c r="I95" s="2">
        <v>0.41666666666666669</v>
      </c>
      <c r="J95" s="14" t="s">
        <v>802</v>
      </c>
      <c r="K95" s="11" t="s">
        <v>117</v>
      </c>
      <c r="N95" s="24"/>
      <c r="O95" s="23">
        <v>0.70833333333333404</v>
      </c>
      <c r="P95" s="24"/>
    </row>
    <row r="96" spans="1:16">
      <c r="A96" s="347">
        <v>51</v>
      </c>
      <c r="B96" s="27" t="s">
        <v>28</v>
      </c>
      <c r="C96" s="14" t="s">
        <v>30</v>
      </c>
      <c r="D96" s="14">
        <v>51</v>
      </c>
      <c r="E96" s="14">
        <v>5</v>
      </c>
      <c r="F96" s="14">
        <v>5</v>
      </c>
      <c r="G96" s="14">
        <v>12</v>
      </c>
      <c r="H96" s="339" t="s">
        <v>32</v>
      </c>
      <c r="I96" s="2">
        <v>0.4861111111111111</v>
      </c>
      <c r="J96" s="14" t="s">
        <v>801</v>
      </c>
      <c r="K96" s="11" t="s">
        <v>117</v>
      </c>
    </row>
    <row r="97" spans="1:11">
      <c r="A97" s="347">
        <v>76</v>
      </c>
      <c r="B97" s="27" t="s">
        <v>803</v>
      </c>
      <c r="C97" s="14"/>
      <c r="D97" s="14">
        <v>14</v>
      </c>
      <c r="E97" s="336">
        <v>4</v>
      </c>
      <c r="F97" s="14">
        <v>5</v>
      </c>
      <c r="G97" s="14">
        <v>12</v>
      </c>
      <c r="H97" s="339" t="s">
        <v>32</v>
      </c>
      <c r="I97" s="4">
        <v>0.53819444444444442</v>
      </c>
      <c r="J97" s="14"/>
      <c r="K97" s="11" t="s">
        <v>118</v>
      </c>
    </row>
    <row r="98" spans="1:11">
      <c r="A98" s="347">
        <v>75</v>
      </c>
      <c r="B98" s="27" t="s">
        <v>803</v>
      </c>
      <c r="C98" s="14"/>
      <c r="D98" s="14">
        <v>13</v>
      </c>
      <c r="E98" s="336">
        <v>4</v>
      </c>
      <c r="F98" s="14">
        <v>5</v>
      </c>
      <c r="G98" s="14">
        <v>12</v>
      </c>
      <c r="H98" s="339" t="s">
        <v>32</v>
      </c>
      <c r="I98" s="4">
        <v>0.60763888888888895</v>
      </c>
      <c r="J98" s="14"/>
      <c r="K98" s="11" t="s">
        <v>119</v>
      </c>
    </row>
    <row r="99" spans="1:11">
      <c r="A99" s="347">
        <v>131</v>
      </c>
      <c r="B99" s="1" t="s">
        <v>6</v>
      </c>
      <c r="C99" s="11" t="s">
        <v>814</v>
      </c>
      <c r="D99" s="11">
        <v>13</v>
      </c>
      <c r="E99" s="14">
        <v>4</v>
      </c>
      <c r="F99" s="14">
        <v>5</v>
      </c>
      <c r="G99" s="14">
        <v>12</v>
      </c>
      <c r="H99" s="339" t="s">
        <v>32</v>
      </c>
      <c r="I99" s="4">
        <v>0.67708333333333304</v>
      </c>
      <c r="J99" s="11" t="s">
        <v>815</v>
      </c>
      <c r="K99" s="11" t="s">
        <v>120</v>
      </c>
    </row>
    <row r="100" spans="1:11">
      <c r="A100" s="347">
        <v>3</v>
      </c>
      <c r="B100" s="27" t="s">
        <v>28</v>
      </c>
      <c r="C100" s="14" t="s">
        <v>29</v>
      </c>
      <c r="D100" s="14">
        <v>3</v>
      </c>
      <c r="E100" s="14">
        <v>3</v>
      </c>
      <c r="F100" s="14">
        <v>5</v>
      </c>
      <c r="G100" s="14">
        <v>13</v>
      </c>
      <c r="H100" s="339" t="s">
        <v>11</v>
      </c>
      <c r="I100" s="7">
        <v>0.41666666666666669</v>
      </c>
      <c r="J100" s="14" t="s">
        <v>802</v>
      </c>
      <c r="K100" s="11" t="s">
        <v>121</v>
      </c>
    </row>
    <row r="101" spans="1:11">
      <c r="A101" s="347">
        <v>35</v>
      </c>
      <c r="B101" s="27" t="s">
        <v>28</v>
      </c>
      <c r="C101" s="14" t="s">
        <v>29</v>
      </c>
      <c r="D101" s="14">
        <v>35</v>
      </c>
      <c r="E101" s="14">
        <v>3</v>
      </c>
      <c r="F101" s="14">
        <v>5</v>
      </c>
      <c r="G101" s="14">
        <v>13</v>
      </c>
      <c r="H101" s="339" t="s">
        <v>11</v>
      </c>
      <c r="I101" s="7">
        <v>0.4861111111111111</v>
      </c>
      <c r="J101" s="14" t="s">
        <v>801</v>
      </c>
      <c r="K101" s="11" t="s">
        <v>121</v>
      </c>
    </row>
    <row r="102" spans="1:11">
      <c r="A102" s="347">
        <v>188</v>
      </c>
      <c r="B102" s="1" t="s">
        <v>6</v>
      </c>
      <c r="C102" s="11" t="s">
        <v>355</v>
      </c>
      <c r="D102" s="11">
        <v>70</v>
      </c>
      <c r="E102" s="14">
        <v>4</v>
      </c>
      <c r="F102" s="14">
        <v>5</v>
      </c>
      <c r="G102" s="14">
        <v>13</v>
      </c>
      <c r="H102" s="339" t="s">
        <v>11</v>
      </c>
      <c r="I102" s="22">
        <v>0.54166666666666663</v>
      </c>
      <c r="J102" s="11" t="s">
        <v>817</v>
      </c>
      <c r="K102" s="11" t="s">
        <v>788</v>
      </c>
    </row>
    <row r="103" spans="1:11">
      <c r="A103" s="347">
        <v>315</v>
      </c>
      <c r="B103" s="1" t="s">
        <v>6</v>
      </c>
      <c r="C103" s="11" t="s">
        <v>804</v>
      </c>
      <c r="D103" s="11">
        <v>197</v>
      </c>
      <c r="E103" s="8">
        <v>4</v>
      </c>
      <c r="F103" s="8">
        <v>5</v>
      </c>
      <c r="G103" s="8">
        <v>13</v>
      </c>
      <c r="H103" s="339" t="s">
        <v>11</v>
      </c>
      <c r="I103" s="21">
        <v>0.61458333333333337</v>
      </c>
      <c r="J103" s="13" t="s">
        <v>44</v>
      </c>
      <c r="K103" s="11" t="s">
        <v>122</v>
      </c>
    </row>
    <row r="104" spans="1:11">
      <c r="A104" s="336">
        <v>433</v>
      </c>
      <c r="B104" s="27" t="s">
        <v>808</v>
      </c>
      <c r="C104" s="14"/>
      <c r="D104" s="14">
        <v>2</v>
      </c>
      <c r="E104" s="14"/>
      <c r="F104" s="14">
        <v>5</v>
      </c>
      <c r="G104" s="14">
        <v>13</v>
      </c>
      <c r="H104" s="343" t="s">
        <v>11</v>
      </c>
      <c r="I104" s="7">
        <v>0.66666666666666663</v>
      </c>
      <c r="J104" s="14"/>
      <c r="K104" s="336" t="s">
        <v>637</v>
      </c>
    </row>
    <row r="105" spans="1:11">
      <c r="A105" s="347">
        <v>250</v>
      </c>
      <c r="B105" s="1" t="s">
        <v>6</v>
      </c>
      <c r="C105" s="11" t="s">
        <v>804</v>
      </c>
      <c r="D105" s="11">
        <v>132</v>
      </c>
      <c r="E105" s="8">
        <v>5</v>
      </c>
      <c r="F105" s="8">
        <v>5</v>
      </c>
      <c r="G105" s="8">
        <v>19</v>
      </c>
      <c r="H105" s="340" t="s">
        <v>339</v>
      </c>
      <c r="I105" s="21">
        <v>0.41666666666666669</v>
      </c>
      <c r="J105" s="13" t="s">
        <v>818</v>
      </c>
      <c r="K105" s="11" t="s">
        <v>125</v>
      </c>
    </row>
    <row r="106" spans="1:11">
      <c r="A106" s="336">
        <v>434</v>
      </c>
      <c r="B106" s="27" t="s">
        <v>808</v>
      </c>
      <c r="C106" s="11"/>
      <c r="D106" s="14">
        <v>3</v>
      </c>
      <c r="E106" s="11"/>
      <c r="F106" s="8">
        <v>5</v>
      </c>
      <c r="G106" s="8">
        <v>19</v>
      </c>
      <c r="H106" s="340" t="s">
        <v>339</v>
      </c>
      <c r="I106" s="21">
        <v>0.47916666666666669</v>
      </c>
      <c r="J106" s="13"/>
      <c r="K106" s="336" t="s">
        <v>820</v>
      </c>
    </row>
    <row r="107" spans="1:11">
      <c r="A107" s="347">
        <v>4</v>
      </c>
      <c r="B107" s="27" t="s">
        <v>28</v>
      </c>
      <c r="C107" s="14" t="s">
        <v>29</v>
      </c>
      <c r="D107" s="14">
        <v>4</v>
      </c>
      <c r="E107" s="14">
        <v>4</v>
      </c>
      <c r="F107" s="14">
        <v>5</v>
      </c>
      <c r="G107" s="14">
        <v>19</v>
      </c>
      <c r="H107" s="339" t="s">
        <v>32</v>
      </c>
      <c r="I107" s="7">
        <v>0.39583333333333331</v>
      </c>
      <c r="J107" s="14" t="s">
        <v>802</v>
      </c>
      <c r="K107" s="11" t="s">
        <v>123</v>
      </c>
    </row>
    <row r="108" spans="1:11">
      <c r="A108" s="347">
        <v>36</v>
      </c>
      <c r="B108" s="27" t="s">
        <v>28</v>
      </c>
      <c r="C108" s="14" t="s">
        <v>29</v>
      </c>
      <c r="D108" s="14">
        <v>36</v>
      </c>
      <c r="E108" s="14">
        <v>4</v>
      </c>
      <c r="F108" s="14">
        <v>5</v>
      </c>
      <c r="G108" s="14">
        <v>19</v>
      </c>
      <c r="H108" s="339" t="s">
        <v>32</v>
      </c>
      <c r="I108" s="7">
        <v>0.46527777777777773</v>
      </c>
      <c r="J108" s="14" t="s">
        <v>801</v>
      </c>
      <c r="K108" s="11" t="s">
        <v>123</v>
      </c>
    </row>
    <row r="109" spans="1:11">
      <c r="A109" s="347">
        <v>20</v>
      </c>
      <c r="B109" s="27" t="s">
        <v>28</v>
      </c>
      <c r="C109" s="14" t="s">
        <v>30</v>
      </c>
      <c r="D109" s="14">
        <v>20</v>
      </c>
      <c r="E109" s="14">
        <v>6</v>
      </c>
      <c r="F109" s="14">
        <v>5</v>
      </c>
      <c r="G109" s="14">
        <v>19</v>
      </c>
      <c r="H109" s="339" t="s">
        <v>32</v>
      </c>
      <c r="I109" s="2">
        <v>0.52083333333333337</v>
      </c>
      <c r="J109" s="14" t="s">
        <v>802</v>
      </c>
      <c r="K109" s="11" t="s">
        <v>124</v>
      </c>
    </row>
    <row r="110" spans="1:11">
      <c r="A110" s="347">
        <v>52</v>
      </c>
      <c r="B110" s="27" t="s">
        <v>28</v>
      </c>
      <c r="C110" s="14" t="s">
        <v>30</v>
      </c>
      <c r="D110" s="14">
        <v>52</v>
      </c>
      <c r="E110" s="14">
        <v>6</v>
      </c>
      <c r="F110" s="14">
        <v>5</v>
      </c>
      <c r="G110" s="14">
        <v>19</v>
      </c>
      <c r="H110" s="339" t="s">
        <v>32</v>
      </c>
      <c r="I110" s="2">
        <v>0.59027777777777779</v>
      </c>
      <c r="J110" s="14" t="s">
        <v>801</v>
      </c>
      <c r="K110" s="11" t="s">
        <v>124</v>
      </c>
    </row>
    <row r="111" spans="1:11">
      <c r="A111" s="347">
        <v>132</v>
      </c>
      <c r="B111" s="1" t="s">
        <v>6</v>
      </c>
      <c r="C111" s="11" t="s">
        <v>814</v>
      </c>
      <c r="D111" s="11">
        <v>14</v>
      </c>
      <c r="E111" s="14">
        <v>4</v>
      </c>
      <c r="F111" s="14">
        <v>5</v>
      </c>
      <c r="G111" s="14">
        <v>19</v>
      </c>
      <c r="H111" s="339" t="s">
        <v>341</v>
      </c>
      <c r="I111" s="31">
        <v>0.39583333333333331</v>
      </c>
      <c r="J111" s="11" t="s">
        <v>815</v>
      </c>
      <c r="K111" s="11" t="s">
        <v>127</v>
      </c>
    </row>
    <row r="112" spans="1:11">
      <c r="A112" s="347">
        <v>189</v>
      </c>
      <c r="B112" s="1" t="s">
        <v>6</v>
      </c>
      <c r="C112" s="11" t="s">
        <v>355</v>
      </c>
      <c r="D112" s="11">
        <v>71</v>
      </c>
      <c r="E112" s="14">
        <v>4</v>
      </c>
      <c r="F112" s="14">
        <v>5</v>
      </c>
      <c r="G112" s="14">
        <v>19</v>
      </c>
      <c r="H112" s="339" t="s">
        <v>341</v>
      </c>
      <c r="I112" s="31">
        <v>0.45833333333333331</v>
      </c>
      <c r="J112" s="11" t="s">
        <v>817</v>
      </c>
      <c r="K112" s="11" t="s">
        <v>129</v>
      </c>
    </row>
    <row r="113" spans="1:16">
      <c r="A113" s="347">
        <v>316</v>
      </c>
      <c r="B113" s="1" t="s">
        <v>6</v>
      </c>
      <c r="C113" s="11" t="s">
        <v>804</v>
      </c>
      <c r="D113" s="11">
        <v>198</v>
      </c>
      <c r="E113" s="8">
        <v>4</v>
      </c>
      <c r="F113" s="8">
        <v>5</v>
      </c>
      <c r="G113" s="8">
        <v>19</v>
      </c>
      <c r="H113" s="340" t="s">
        <v>341</v>
      </c>
      <c r="I113" s="31">
        <v>0.52083333333333304</v>
      </c>
      <c r="J113" s="13" t="s">
        <v>44</v>
      </c>
      <c r="K113" s="11" t="s">
        <v>810</v>
      </c>
    </row>
    <row r="114" spans="1:16">
      <c r="A114" s="347">
        <v>248</v>
      </c>
      <c r="B114" s="1" t="s">
        <v>6</v>
      </c>
      <c r="C114" s="11" t="s">
        <v>804</v>
      </c>
      <c r="D114" s="11">
        <v>130</v>
      </c>
      <c r="E114" s="8">
        <v>5</v>
      </c>
      <c r="F114" s="8">
        <v>5</v>
      </c>
      <c r="G114" s="8">
        <v>19</v>
      </c>
      <c r="H114" s="340" t="s">
        <v>341</v>
      </c>
      <c r="I114" s="21">
        <v>0.57291666666666663</v>
      </c>
      <c r="J114" s="13" t="s">
        <v>818</v>
      </c>
      <c r="K114" s="11" t="s">
        <v>130</v>
      </c>
    </row>
    <row r="115" spans="1:16">
      <c r="A115" s="336">
        <v>390</v>
      </c>
      <c r="B115" s="344" t="s">
        <v>801</v>
      </c>
      <c r="C115" s="11"/>
      <c r="D115" s="11">
        <v>1</v>
      </c>
      <c r="E115" s="11"/>
      <c r="F115" s="14">
        <v>5</v>
      </c>
      <c r="G115" s="14">
        <v>19</v>
      </c>
      <c r="H115" s="343" t="s">
        <v>341</v>
      </c>
      <c r="I115" s="31">
        <v>0.625</v>
      </c>
      <c r="J115" s="11"/>
      <c r="K115" s="336" t="s">
        <v>638</v>
      </c>
    </row>
    <row r="116" spans="1:16">
      <c r="A116" s="347">
        <v>249</v>
      </c>
      <c r="B116" s="1" t="s">
        <v>6</v>
      </c>
      <c r="C116" s="11" t="s">
        <v>804</v>
      </c>
      <c r="D116" s="11">
        <v>131</v>
      </c>
      <c r="E116" s="8">
        <v>5</v>
      </c>
      <c r="F116" s="8">
        <v>5</v>
      </c>
      <c r="G116" s="8">
        <v>19</v>
      </c>
      <c r="H116" s="340" t="s">
        <v>11</v>
      </c>
      <c r="I116" s="31">
        <v>0.41666666666666669</v>
      </c>
      <c r="J116" s="13" t="s">
        <v>818</v>
      </c>
      <c r="K116" s="11" t="s">
        <v>126</v>
      </c>
    </row>
    <row r="117" spans="1:16">
      <c r="A117" s="347">
        <v>133</v>
      </c>
      <c r="B117" s="1" t="s">
        <v>6</v>
      </c>
      <c r="C117" s="11" t="s">
        <v>814</v>
      </c>
      <c r="D117" s="11">
        <v>15</v>
      </c>
      <c r="E117" s="14">
        <v>4</v>
      </c>
      <c r="F117" s="14">
        <v>5</v>
      </c>
      <c r="G117" s="14">
        <v>19</v>
      </c>
      <c r="H117" s="339" t="s">
        <v>11</v>
      </c>
      <c r="I117" s="22">
        <v>0.46875</v>
      </c>
      <c r="J117" s="11" t="s">
        <v>815</v>
      </c>
      <c r="K117" s="11" t="s">
        <v>128</v>
      </c>
    </row>
    <row r="118" spans="1:16">
      <c r="A118" s="347">
        <v>319</v>
      </c>
      <c r="B118" s="1" t="s">
        <v>6</v>
      </c>
      <c r="C118" s="11" t="s">
        <v>804</v>
      </c>
      <c r="D118" s="11">
        <v>201</v>
      </c>
      <c r="E118" s="8">
        <v>5</v>
      </c>
      <c r="F118" s="8">
        <v>5</v>
      </c>
      <c r="G118" s="8">
        <v>19</v>
      </c>
      <c r="H118" s="340" t="s">
        <v>11</v>
      </c>
      <c r="I118" s="21">
        <v>0.53125</v>
      </c>
      <c r="J118" s="13" t="s">
        <v>44</v>
      </c>
      <c r="K118" s="11" t="s">
        <v>132</v>
      </c>
      <c r="N118" s="24" t="s">
        <v>353</v>
      </c>
      <c r="O118" s="24" t="s">
        <v>352</v>
      </c>
      <c r="P118" s="26" t="s">
        <v>354</v>
      </c>
    </row>
    <row r="119" spans="1:16">
      <c r="A119" s="347">
        <v>247</v>
      </c>
      <c r="B119" s="1" t="s">
        <v>6</v>
      </c>
      <c r="C119" s="11" t="s">
        <v>804</v>
      </c>
      <c r="D119" s="11">
        <v>129</v>
      </c>
      <c r="E119" s="8">
        <v>5</v>
      </c>
      <c r="F119" s="8">
        <v>5</v>
      </c>
      <c r="G119" s="8">
        <v>19</v>
      </c>
      <c r="H119" s="340" t="s">
        <v>11</v>
      </c>
      <c r="I119" s="21">
        <v>0.58333333333333337</v>
      </c>
      <c r="J119" s="13" t="s">
        <v>818</v>
      </c>
      <c r="K119" s="11" t="s">
        <v>131</v>
      </c>
      <c r="N119" s="23">
        <v>0.375</v>
      </c>
      <c r="O119" s="23">
        <v>0.375</v>
      </c>
      <c r="P119" s="23">
        <v>0.375</v>
      </c>
    </row>
    <row r="120" spans="1:16">
      <c r="A120" s="347">
        <v>254</v>
      </c>
      <c r="B120" s="1" t="s">
        <v>6</v>
      </c>
      <c r="C120" s="11" t="s">
        <v>804</v>
      </c>
      <c r="D120" s="11">
        <v>136</v>
      </c>
      <c r="E120" s="8">
        <v>6</v>
      </c>
      <c r="F120" s="8">
        <v>5</v>
      </c>
      <c r="G120" s="8">
        <v>20</v>
      </c>
      <c r="H120" s="340" t="s">
        <v>346</v>
      </c>
      <c r="I120" s="21">
        <v>0.375</v>
      </c>
      <c r="J120" s="13" t="s">
        <v>818</v>
      </c>
      <c r="K120" s="11" t="s">
        <v>138</v>
      </c>
      <c r="N120" s="23">
        <v>0.4375</v>
      </c>
      <c r="O120" s="23">
        <v>0.44791666666666669</v>
      </c>
      <c r="P120" s="23">
        <v>0.45833333333333331</v>
      </c>
    </row>
    <row r="121" spans="1:16">
      <c r="A121" s="347">
        <v>317</v>
      </c>
      <c r="B121" s="1" t="s">
        <v>6</v>
      </c>
      <c r="C121" s="11" t="s">
        <v>804</v>
      </c>
      <c r="D121" s="11">
        <v>199</v>
      </c>
      <c r="E121" s="8">
        <v>4</v>
      </c>
      <c r="F121" s="8">
        <v>5</v>
      </c>
      <c r="G121" s="8">
        <v>20</v>
      </c>
      <c r="H121" s="340" t="s">
        <v>346</v>
      </c>
      <c r="I121" s="21">
        <v>0.4375</v>
      </c>
      <c r="J121" s="13" t="s">
        <v>44</v>
      </c>
      <c r="K121" s="11" t="s">
        <v>811</v>
      </c>
      <c r="N121" s="23">
        <v>0.5</v>
      </c>
      <c r="O121" s="23">
        <v>0.52083333333333304</v>
      </c>
      <c r="P121" s="24"/>
    </row>
    <row r="122" spans="1:16">
      <c r="A122" s="347">
        <v>383</v>
      </c>
      <c r="B122" s="27" t="s">
        <v>37</v>
      </c>
      <c r="C122" s="14"/>
      <c r="D122" s="14">
        <v>19</v>
      </c>
      <c r="E122" s="14" t="s">
        <v>41</v>
      </c>
      <c r="F122" s="14">
        <v>5</v>
      </c>
      <c r="G122" s="14">
        <v>20</v>
      </c>
      <c r="H122" s="339" t="s">
        <v>346</v>
      </c>
      <c r="I122" s="22">
        <v>0.5</v>
      </c>
      <c r="J122" s="14"/>
      <c r="K122" s="11" t="s">
        <v>635</v>
      </c>
      <c r="N122" s="24"/>
      <c r="O122" s="23">
        <v>0.59375</v>
      </c>
      <c r="P122" s="24"/>
    </row>
    <row r="123" spans="1:16">
      <c r="A123" s="336">
        <v>436</v>
      </c>
      <c r="B123" s="27" t="s">
        <v>808</v>
      </c>
      <c r="C123" s="11"/>
      <c r="D123" s="14">
        <v>5</v>
      </c>
      <c r="E123" s="11"/>
      <c r="F123" s="8">
        <v>5</v>
      </c>
      <c r="G123" s="8">
        <v>20</v>
      </c>
      <c r="H123" s="340" t="s">
        <v>346</v>
      </c>
      <c r="I123" s="21">
        <v>0.55208333333333337</v>
      </c>
      <c r="J123" s="13"/>
      <c r="K123" s="31" t="s">
        <v>639</v>
      </c>
      <c r="N123" s="24"/>
      <c r="O123" s="23">
        <v>0.66666666666666696</v>
      </c>
      <c r="P123" s="24"/>
    </row>
    <row r="124" spans="1:16">
      <c r="A124" s="347">
        <v>78</v>
      </c>
      <c r="B124" s="27" t="s">
        <v>803</v>
      </c>
      <c r="C124" s="14"/>
      <c r="D124" s="14">
        <v>16</v>
      </c>
      <c r="E124" s="336">
        <v>4</v>
      </c>
      <c r="F124" s="14">
        <v>5</v>
      </c>
      <c r="G124" s="14">
        <v>20</v>
      </c>
      <c r="H124" s="341" t="s">
        <v>7</v>
      </c>
      <c r="I124" s="4">
        <v>0.60416666666666663</v>
      </c>
      <c r="J124" s="14"/>
      <c r="K124" s="11" t="s">
        <v>133</v>
      </c>
      <c r="N124" s="24"/>
      <c r="O124" s="24"/>
      <c r="P124" s="24"/>
    </row>
    <row r="125" spans="1:16">
      <c r="A125" s="336">
        <v>435</v>
      </c>
      <c r="B125" s="27" t="s">
        <v>808</v>
      </c>
      <c r="C125" s="14"/>
      <c r="D125" s="14">
        <v>4</v>
      </c>
      <c r="E125" s="14"/>
      <c r="F125" s="14">
        <v>5</v>
      </c>
      <c r="G125" s="14">
        <v>20</v>
      </c>
      <c r="H125" s="345" t="s">
        <v>7</v>
      </c>
      <c r="I125" s="4">
        <v>0.67708333333333337</v>
      </c>
      <c r="J125" s="14"/>
      <c r="K125" s="336" t="s">
        <v>640</v>
      </c>
      <c r="N125" s="23">
        <v>0.39583333333333331</v>
      </c>
      <c r="O125" s="23">
        <v>0.39583333333333331</v>
      </c>
      <c r="P125" s="24"/>
    </row>
    <row r="126" spans="1:16">
      <c r="A126" s="347">
        <v>79</v>
      </c>
      <c r="B126" s="27" t="s">
        <v>803</v>
      </c>
      <c r="C126" s="14"/>
      <c r="D126" s="14">
        <v>17</v>
      </c>
      <c r="E126" s="336">
        <v>5</v>
      </c>
      <c r="F126" s="14">
        <v>5</v>
      </c>
      <c r="G126" s="14">
        <v>20</v>
      </c>
      <c r="H126" s="341" t="s">
        <v>9</v>
      </c>
      <c r="I126" s="4">
        <v>0.41666666666666669</v>
      </c>
      <c r="J126" s="14"/>
      <c r="K126" s="11" t="s">
        <v>134</v>
      </c>
      <c r="N126" s="23">
        <v>0.45833333333333331</v>
      </c>
      <c r="O126" s="23">
        <v>0.46875</v>
      </c>
      <c r="P126" s="24"/>
    </row>
    <row r="127" spans="1:16">
      <c r="A127" s="347">
        <v>253</v>
      </c>
      <c r="B127" s="1" t="s">
        <v>6</v>
      </c>
      <c r="C127" s="11" t="s">
        <v>804</v>
      </c>
      <c r="D127" s="11">
        <v>135</v>
      </c>
      <c r="E127" s="8">
        <v>6</v>
      </c>
      <c r="F127" s="8">
        <v>5</v>
      </c>
      <c r="G127" s="8">
        <v>20</v>
      </c>
      <c r="H127" s="341" t="s">
        <v>9</v>
      </c>
      <c r="I127" s="21">
        <v>0.48958333333333331</v>
      </c>
      <c r="J127" s="13" t="s">
        <v>818</v>
      </c>
      <c r="K127" s="11" t="s">
        <v>136</v>
      </c>
      <c r="N127" s="23">
        <v>0.52083333333333304</v>
      </c>
      <c r="O127" s="23">
        <v>0.54166666666666596</v>
      </c>
      <c r="P127" s="24"/>
    </row>
    <row r="128" spans="1:16">
      <c r="A128" s="347">
        <v>252</v>
      </c>
      <c r="B128" s="1" t="s">
        <v>6</v>
      </c>
      <c r="C128" s="11" t="s">
        <v>804</v>
      </c>
      <c r="D128" s="11">
        <v>134</v>
      </c>
      <c r="E128" s="8">
        <v>6</v>
      </c>
      <c r="F128" s="8">
        <v>5</v>
      </c>
      <c r="G128" s="8">
        <v>20</v>
      </c>
      <c r="H128" s="341" t="s">
        <v>9</v>
      </c>
      <c r="I128" s="21">
        <v>0.54166666666666663</v>
      </c>
      <c r="J128" s="13" t="s">
        <v>818</v>
      </c>
      <c r="K128" s="11" t="s">
        <v>135</v>
      </c>
      <c r="N128" s="24"/>
      <c r="O128" s="23">
        <v>0.61458333333333304</v>
      </c>
      <c r="P128" s="24"/>
    </row>
    <row r="129" spans="1:16">
      <c r="A129" s="347">
        <v>134</v>
      </c>
      <c r="B129" s="1" t="s">
        <v>6</v>
      </c>
      <c r="C129" s="11" t="s">
        <v>814</v>
      </c>
      <c r="D129" s="11">
        <v>16</v>
      </c>
      <c r="E129" s="14">
        <v>4</v>
      </c>
      <c r="F129" s="14">
        <v>5</v>
      </c>
      <c r="G129" s="14">
        <v>20</v>
      </c>
      <c r="H129" s="339" t="s">
        <v>31</v>
      </c>
      <c r="I129" s="22">
        <v>0.375</v>
      </c>
      <c r="J129" s="11" t="s">
        <v>815</v>
      </c>
      <c r="K129" s="11" t="s">
        <v>137</v>
      </c>
      <c r="N129" s="24"/>
      <c r="O129" s="23">
        <v>0.6875</v>
      </c>
      <c r="P129" s="24"/>
    </row>
    <row r="130" spans="1:16">
      <c r="A130" s="347">
        <v>190</v>
      </c>
      <c r="B130" s="1" t="s">
        <v>6</v>
      </c>
      <c r="C130" s="11" t="s">
        <v>355</v>
      </c>
      <c r="D130" s="11">
        <v>72</v>
      </c>
      <c r="E130" s="14">
        <v>4</v>
      </c>
      <c r="F130" s="14">
        <v>5</v>
      </c>
      <c r="G130" s="14">
        <v>20</v>
      </c>
      <c r="H130" s="339" t="s">
        <v>31</v>
      </c>
      <c r="I130" s="22">
        <v>0.4375</v>
      </c>
      <c r="J130" s="11" t="s">
        <v>817</v>
      </c>
      <c r="K130" s="11" t="s">
        <v>328</v>
      </c>
      <c r="N130" s="24"/>
      <c r="O130" s="24"/>
      <c r="P130" s="24"/>
    </row>
    <row r="131" spans="1:16">
      <c r="A131" s="347">
        <v>251</v>
      </c>
      <c r="B131" s="1" t="s">
        <v>6</v>
      </c>
      <c r="C131" s="11" t="s">
        <v>804</v>
      </c>
      <c r="D131" s="11">
        <v>133</v>
      </c>
      <c r="E131" s="8">
        <v>6</v>
      </c>
      <c r="F131" s="8">
        <v>5</v>
      </c>
      <c r="G131" s="8">
        <v>20</v>
      </c>
      <c r="H131" s="340" t="s">
        <v>31</v>
      </c>
      <c r="I131" s="22">
        <v>0.5</v>
      </c>
      <c r="J131" s="13" t="s">
        <v>818</v>
      </c>
      <c r="K131" s="11" t="s">
        <v>139</v>
      </c>
      <c r="N131" s="23">
        <v>0.41666666666666669</v>
      </c>
      <c r="O131" s="23">
        <v>0.41666666666666669</v>
      </c>
      <c r="P131" s="24"/>
    </row>
    <row r="132" spans="1:16">
      <c r="A132" s="336">
        <v>391</v>
      </c>
      <c r="B132" s="344" t="s">
        <v>801</v>
      </c>
      <c r="C132" s="11"/>
      <c r="D132" s="11">
        <v>2</v>
      </c>
      <c r="E132" s="11"/>
      <c r="F132" s="14">
        <v>5</v>
      </c>
      <c r="G132" s="14">
        <v>20</v>
      </c>
      <c r="H132" s="343" t="s">
        <v>31</v>
      </c>
      <c r="I132" s="22">
        <v>0.55208333333333337</v>
      </c>
      <c r="J132" s="11"/>
      <c r="K132" s="336" t="s">
        <v>641</v>
      </c>
      <c r="N132" s="23">
        <v>0.47916666666666669</v>
      </c>
      <c r="O132" s="23">
        <v>0.48958333333333331</v>
      </c>
      <c r="P132" s="24"/>
    </row>
    <row r="133" spans="1:16">
      <c r="A133" s="336">
        <v>392</v>
      </c>
      <c r="B133" s="344" t="s">
        <v>801</v>
      </c>
      <c r="C133" s="11"/>
      <c r="D133" s="11">
        <v>3</v>
      </c>
      <c r="E133" s="11"/>
      <c r="F133" s="14">
        <v>5</v>
      </c>
      <c r="G133" s="14">
        <v>20</v>
      </c>
      <c r="H133" s="343" t="s">
        <v>31</v>
      </c>
      <c r="I133" s="22">
        <v>0.59375</v>
      </c>
      <c r="J133" s="11"/>
      <c r="K133" s="336" t="s">
        <v>821</v>
      </c>
      <c r="N133" s="23">
        <v>0.54166666666666696</v>
      </c>
      <c r="O133" s="23">
        <v>0.5625</v>
      </c>
      <c r="P133" s="24"/>
    </row>
    <row r="134" spans="1:16">
      <c r="A134" s="347">
        <v>318</v>
      </c>
      <c r="B134" s="1" t="s">
        <v>6</v>
      </c>
      <c r="C134" s="11" t="s">
        <v>822</v>
      </c>
      <c r="D134" s="11">
        <v>200</v>
      </c>
      <c r="E134" s="8">
        <v>4</v>
      </c>
      <c r="F134" s="8">
        <v>5</v>
      </c>
      <c r="G134" s="8">
        <v>20</v>
      </c>
      <c r="H134" s="339" t="s">
        <v>338</v>
      </c>
      <c r="I134" s="22">
        <v>0.41666666666666669</v>
      </c>
      <c r="J134" s="13" t="s">
        <v>44</v>
      </c>
      <c r="K134" s="11" t="s">
        <v>359</v>
      </c>
      <c r="N134" s="24"/>
      <c r="O134" s="23">
        <v>0.63541666666666696</v>
      </c>
      <c r="P134" s="24"/>
    </row>
    <row r="135" spans="1:16">
      <c r="A135" s="347">
        <v>135</v>
      </c>
      <c r="B135" s="1" t="s">
        <v>6</v>
      </c>
      <c r="C135" s="11" t="s">
        <v>823</v>
      </c>
      <c r="D135" s="11">
        <v>17</v>
      </c>
      <c r="E135" s="14">
        <v>5</v>
      </c>
      <c r="F135" s="14">
        <v>5</v>
      </c>
      <c r="G135" s="14">
        <v>20</v>
      </c>
      <c r="H135" s="339" t="s">
        <v>338</v>
      </c>
      <c r="I135" s="21">
        <v>0.48958333333333331</v>
      </c>
      <c r="J135" s="11" t="s">
        <v>824</v>
      </c>
      <c r="K135" s="11" t="s">
        <v>140</v>
      </c>
      <c r="N135" s="24"/>
      <c r="O135" s="23">
        <v>0.70833333333333404</v>
      </c>
      <c r="P135" s="24"/>
    </row>
    <row r="136" spans="1:16">
      <c r="A136" s="347">
        <v>320</v>
      </c>
      <c r="B136" s="1" t="s">
        <v>6</v>
      </c>
      <c r="C136" s="11" t="s">
        <v>822</v>
      </c>
      <c r="D136" s="11">
        <v>202</v>
      </c>
      <c r="E136" s="8">
        <v>5</v>
      </c>
      <c r="F136" s="8">
        <v>5</v>
      </c>
      <c r="G136" s="8">
        <v>20</v>
      </c>
      <c r="H136" s="339" t="s">
        <v>338</v>
      </c>
      <c r="I136" s="21">
        <v>0.55208333333333337</v>
      </c>
      <c r="J136" s="13" t="s">
        <v>44</v>
      </c>
      <c r="K136" s="11" t="s">
        <v>142</v>
      </c>
    </row>
    <row r="137" spans="1:16">
      <c r="A137" s="336">
        <v>437</v>
      </c>
      <c r="B137" s="344" t="s">
        <v>825</v>
      </c>
      <c r="C137" s="11"/>
      <c r="D137" s="14">
        <v>6</v>
      </c>
      <c r="E137" s="11"/>
      <c r="F137" s="14">
        <v>5</v>
      </c>
      <c r="G137" s="14">
        <v>20</v>
      </c>
      <c r="H137" s="343" t="s">
        <v>338</v>
      </c>
      <c r="I137" s="338">
        <v>0.60416666666666663</v>
      </c>
      <c r="J137" s="11"/>
      <c r="K137" s="31" t="s">
        <v>642</v>
      </c>
    </row>
    <row r="138" spans="1:16">
      <c r="A138" s="347">
        <v>80</v>
      </c>
      <c r="B138" s="27" t="s">
        <v>826</v>
      </c>
      <c r="C138" s="14"/>
      <c r="D138" s="14">
        <v>18</v>
      </c>
      <c r="E138" s="336">
        <v>5</v>
      </c>
      <c r="F138" s="14">
        <v>5</v>
      </c>
      <c r="G138" s="14">
        <v>20</v>
      </c>
      <c r="H138" s="341" t="s">
        <v>10</v>
      </c>
      <c r="I138" s="4">
        <v>0.42708333333333331</v>
      </c>
      <c r="J138" s="14"/>
      <c r="K138" s="11" t="s">
        <v>141</v>
      </c>
    </row>
    <row r="139" spans="1:16">
      <c r="A139" s="347">
        <v>255</v>
      </c>
      <c r="B139" s="1" t="s">
        <v>6</v>
      </c>
      <c r="C139" s="11" t="s">
        <v>822</v>
      </c>
      <c r="D139" s="11">
        <v>137</v>
      </c>
      <c r="E139" s="8">
        <v>7</v>
      </c>
      <c r="F139" s="8">
        <v>5</v>
      </c>
      <c r="G139" s="8">
        <v>26</v>
      </c>
      <c r="H139" s="339" t="s">
        <v>348</v>
      </c>
      <c r="I139" s="21">
        <v>0.375</v>
      </c>
      <c r="J139" s="13" t="s">
        <v>827</v>
      </c>
      <c r="K139" s="11" t="s">
        <v>150</v>
      </c>
    </row>
    <row r="140" spans="1:16">
      <c r="A140" s="347">
        <v>137</v>
      </c>
      <c r="B140" s="1" t="s">
        <v>6</v>
      </c>
      <c r="C140" s="11" t="s">
        <v>823</v>
      </c>
      <c r="D140" s="11">
        <v>19</v>
      </c>
      <c r="E140" s="14">
        <v>5</v>
      </c>
      <c r="F140" s="14">
        <v>5</v>
      </c>
      <c r="G140" s="14">
        <v>26</v>
      </c>
      <c r="H140" s="339" t="s">
        <v>348</v>
      </c>
      <c r="I140" s="22">
        <v>0.4375</v>
      </c>
      <c r="J140" s="11" t="s">
        <v>824</v>
      </c>
      <c r="K140" s="11" t="s">
        <v>146</v>
      </c>
    </row>
    <row r="141" spans="1:16">
      <c r="A141" s="347">
        <v>193</v>
      </c>
      <c r="B141" s="1" t="s">
        <v>6</v>
      </c>
      <c r="C141" s="11" t="s">
        <v>355</v>
      </c>
      <c r="D141" s="11">
        <v>75</v>
      </c>
      <c r="E141" s="14">
        <v>5</v>
      </c>
      <c r="F141" s="14">
        <v>5</v>
      </c>
      <c r="G141" s="14">
        <v>26</v>
      </c>
      <c r="H141" s="339" t="s">
        <v>348</v>
      </c>
      <c r="I141" s="22">
        <v>0.51041666666666663</v>
      </c>
      <c r="J141" s="11" t="s">
        <v>828</v>
      </c>
      <c r="K141" s="11" t="s">
        <v>789</v>
      </c>
    </row>
    <row r="142" spans="1:16">
      <c r="A142" s="347">
        <v>191</v>
      </c>
      <c r="B142" s="1" t="s">
        <v>6</v>
      </c>
      <c r="C142" s="11" t="s">
        <v>823</v>
      </c>
      <c r="D142" s="11">
        <v>73</v>
      </c>
      <c r="E142" s="14">
        <v>5</v>
      </c>
      <c r="F142" s="14">
        <v>5</v>
      </c>
      <c r="G142" s="14">
        <v>26</v>
      </c>
      <c r="H142" s="339" t="s">
        <v>341</v>
      </c>
      <c r="I142" s="31">
        <v>0.375</v>
      </c>
      <c r="J142" s="11" t="s">
        <v>828</v>
      </c>
      <c r="K142" s="11" t="s">
        <v>148</v>
      </c>
    </row>
    <row r="143" spans="1:16">
      <c r="A143" s="347">
        <v>192</v>
      </c>
      <c r="B143" s="1" t="s">
        <v>6</v>
      </c>
      <c r="C143" s="11" t="s">
        <v>823</v>
      </c>
      <c r="D143" s="11">
        <v>74</v>
      </c>
      <c r="E143" s="14">
        <v>5</v>
      </c>
      <c r="F143" s="14">
        <v>5</v>
      </c>
      <c r="G143" s="14">
        <v>26</v>
      </c>
      <c r="H143" s="339" t="s">
        <v>341</v>
      </c>
      <c r="I143" s="31">
        <v>0.4375</v>
      </c>
      <c r="J143" s="11" t="s">
        <v>828</v>
      </c>
      <c r="K143" s="11" t="s">
        <v>149</v>
      </c>
    </row>
    <row r="144" spans="1:16">
      <c r="A144" s="347">
        <v>194</v>
      </c>
      <c r="B144" s="1" t="s">
        <v>6</v>
      </c>
      <c r="C144" s="11" t="s">
        <v>355</v>
      </c>
      <c r="D144" s="11">
        <v>76</v>
      </c>
      <c r="E144" s="14">
        <v>5</v>
      </c>
      <c r="F144" s="14">
        <v>5</v>
      </c>
      <c r="G144" s="14">
        <v>26</v>
      </c>
      <c r="H144" s="339" t="s">
        <v>341</v>
      </c>
      <c r="I144" s="31">
        <v>0.5</v>
      </c>
      <c r="J144" s="11" t="s">
        <v>828</v>
      </c>
      <c r="K144" s="11" t="s">
        <v>147</v>
      </c>
    </row>
    <row r="145" spans="1:16">
      <c r="A145" s="347">
        <v>381</v>
      </c>
      <c r="B145" s="27" t="s">
        <v>37</v>
      </c>
      <c r="C145" s="14"/>
      <c r="D145" s="14">
        <v>17</v>
      </c>
      <c r="E145" s="14" t="s">
        <v>41</v>
      </c>
      <c r="F145" s="14">
        <v>5</v>
      </c>
      <c r="G145" s="14">
        <v>26</v>
      </c>
      <c r="H145" s="339" t="s">
        <v>341</v>
      </c>
      <c r="I145" s="22">
        <v>0.5625</v>
      </c>
      <c r="J145" s="14"/>
      <c r="K145" s="11" t="s">
        <v>615</v>
      </c>
    </row>
    <row r="146" spans="1:16">
      <c r="A146" s="336">
        <v>393</v>
      </c>
      <c r="B146" s="344" t="s">
        <v>829</v>
      </c>
      <c r="C146" s="11"/>
      <c r="D146" s="11">
        <v>4</v>
      </c>
      <c r="E146" s="11"/>
      <c r="F146" s="14">
        <v>5</v>
      </c>
      <c r="G146" s="14">
        <v>26</v>
      </c>
      <c r="H146" s="343" t="s">
        <v>341</v>
      </c>
      <c r="I146" s="31">
        <v>0.65625</v>
      </c>
      <c r="J146" s="11"/>
      <c r="K146" s="336" t="s">
        <v>830</v>
      </c>
    </row>
    <row r="147" spans="1:16">
      <c r="A147" s="336">
        <v>438</v>
      </c>
      <c r="B147" s="344" t="s">
        <v>825</v>
      </c>
      <c r="C147" s="11"/>
      <c r="D147" s="14">
        <v>7</v>
      </c>
      <c r="E147" s="11"/>
      <c r="F147" s="14">
        <v>5</v>
      </c>
      <c r="G147" s="14">
        <v>26</v>
      </c>
      <c r="H147" s="343" t="s">
        <v>341</v>
      </c>
      <c r="I147" s="31" t="s">
        <v>831</v>
      </c>
      <c r="J147" s="11"/>
      <c r="K147" s="31" t="s">
        <v>643</v>
      </c>
    </row>
    <row r="148" spans="1:16">
      <c r="A148" s="347">
        <v>81</v>
      </c>
      <c r="B148" s="27" t="s">
        <v>826</v>
      </c>
      <c r="C148" s="14"/>
      <c r="D148" s="14">
        <v>19</v>
      </c>
      <c r="E148" s="336">
        <v>5</v>
      </c>
      <c r="F148" s="14">
        <v>5</v>
      </c>
      <c r="G148" s="14">
        <v>26</v>
      </c>
      <c r="H148" s="341" t="s">
        <v>12</v>
      </c>
      <c r="I148" s="4">
        <v>0.375</v>
      </c>
      <c r="J148" s="14"/>
      <c r="K148" s="11" t="s">
        <v>143</v>
      </c>
    </row>
    <row r="149" spans="1:16">
      <c r="A149" s="347">
        <v>82</v>
      </c>
      <c r="B149" s="27" t="s">
        <v>826</v>
      </c>
      <c r="C149" s="14"/>
      <c r="D149" s="14">
        <v>20</v>
      </c>
      <c r="E149" s="336">
        <v>5</v>
      </c>
      <c r="F149" s="14">
        <v>5</v>
      </c>
      <c r="G149" s="14">
        <v>26</v>
      </c>
      <c r="H149" s="341" t="s">
        <v>12</v>
      </c>
      <c r="I149" s="4">
        <v>0.44791666666666669</v>
      </c>
      <c r="J149" s="14"/>
      <c r="K149" s="11" t="s">
        <v>144</v>
      </c>
    </row>
    <row r="150" spans="1:16">
      <c r="A150" s="347">
        <v>136</v>
      </c>
      <c r="B150" s="1" t="s">
        <v>6</v>
      </c>
      <c r="C150" s="11" t="s">
        <v>823</v>
      </c>
      <c r="D150" s="11">
        <v>18</v>
      </c>
      <c r="E150" s="14">
        <v>5</v>
      </c>
      <c r="F150" s="14">
        <v>5</v>
      </c>
      <c r="G150" s="14">
        <v>26</v>
      </c>
      <c r="H150" s="339" t="s">
        <v>11</v>
      </c>
      <c r="I150" s="4">
        <v>0.52083333333333304</v>
      </c>
      <c r="J150" s="11" t="s">
        <v>824</v>
      </c>
      <c r="K150" s="11" t="s">
        <v>145</v>
      </c>
    </row>
    <row r="151" spans="1:16">
      <c r="A151" s="347">
        <v>327</v>
      </c>
      <c r="B151" s="1" t="s">
        <v>6</v>
      </c>
      <c r="C151" s="11" t="s">
        <v>822</v>
      </c>
      <c r="D151" s="11">
        <v>209</v>
      </c>
      <c r="E151" s="8">
        <v>7</v>
      </c>
      <c r="F151" s="8">
        <v>5</v>
      </c>
      <c r="G151" s="8">
        <v>26</v>
      </c>
      <c r="H151" s="339" t="s">
        <v>11</v>
      </c>
      <c r="I151" s="31">
        <v>0.58333333333333337</v>
      </c>
      <c r="J151" s="13" t="s">
        <v>44</v>
      </c>
      <c r="K151" s="11" t="s">
        <v>360</v>
      </c>
    </row>
    <row r="152" spans="1:16">
      <c r="A152" s="336">
        <v>439</v>
      </c>
      <c r="B152" s="27" t="s">
        <v>825</v>
      </c>
      <c r="C152" s="14"/>
      <c r="D152" s="14">
        <v>8</v>
      </c>
      <c r="E152" s="14"/>
      <c r="F152" s="14">
        <v>5</v>
      </c>
      <c r="G152" s="14">
        <v>26</v>
      </c>
      <c r="H152" s="345" t="s">
        <v>12</v>
      </c>
      <c r="I152" s="4">
        <v>0.63541666666666663</v>
      </c>
      <c r="J152" s="14"/>
      <c r="K152" s="31" t="s">
        <v>644</v>
      </c>
    </row>
    <row r="153" spans="1:16">
      <c r="A153" s="347">
        <v>256</v>
      </c>
      <c r="B153" s="1" t="s">
        <v>6</v>
      </c>
      <c r="C153" s="11" t="s">
        <v>822</v>
      </c>
      <c r="D153" s="11">
        <v>138</v>
      </c>
      <c r="E153" s="8">
        <v>7</v>
      </c>
      <c r="F153" s="8">
        <v>5</v>
      </c>
      <c r="G153" s="8">
        <v>27</v>
      </c>
      <c r="H153" s="340" t="s">
        <v>339</v>
      </c>
      <c r="I153" s="21">
        <v>0.41666666666666669</v>
      </c>
      <c r="J153" s="13" t="s">
        <v>827</v>
      </c>
      <c r="K153" s="11" t="s">
        <v>151</v>
      </c>
    </row>
    <row r="154" spans="1:16">
      <c r="A154" s="347">
        <v>257</v>
      </c>
      <c r="B154" s="1" t="s">
        <v>6</v>
      </c>
      <c r="C154" s="11" t="s">
        <v>822</v>
      </c>
      <c r="D154" s="11">
        <v>139</v>
      </c>
      <c r="E154" s="8">
        <v>7</v>
      </c>
      <c r="F154" s="8">
        <v>5</v>
      </c>
      <c r="G154" s="8">
        <v>27</v>
      </c>
      <c r="H154" s="340" t="s">
        <v>339</v>
      </c>
      <c r="I154" s="21">
        <v>0.47916666666666669</v>
      </c>
      <c r="J154" s="13" t="s">
        <v>827</v>
      </c>
      <c r="K154" s="11" t="s">
        <v>152</v>
      </c>
    </row>
    <row r="155" spans="1:16">
      <c r="A155" s="347">
        <v>138</v>
      </c>
      <c r="B155" s="1" t="s">
        <v>6</v>
      </c>
      <c r="C155" s="11" t="s">
        <v>823</v>
      </c>
      <c r="D155" s="11">
        <v>20</v>
      </c>
      <c r="E155" s="14">
        <v>5</v>
      </c>
      <c r="F155" s="14">
        <v>5</v>
      </c>
      <c r="G155" s="14">
        <v>27</v>
      </c>
      <c r="H155" s="339" t="s">
        <v>31</v>
      </c>
      <c r="I155" s="31">
        <v>0.375</v>
      </c>
      <c r="J155" s="11" t="s">
        <v>824</v>
      </c>
      <c r="K155" s="11" t="s">
        <v>153</v>
      </c>
    </row>
    <row r="156" spans="1:16">
      <c r="A156" s="347">
        <v>322</v>
      </c>
      <c r="B156" s="1" t="s">
        <v>6</v>
      </c>
      <c r="C156" s="11" t="s">
        <v>822</v>
      </c>
      <c r="D156" s="11">
        <v>204</v>
      </c>
      <c r="E156" s="8">
        <v>5</v>
      </c>
      <c r="F156" s="8">
        <v>5</v>
      </c>
      <c r="G156" s="8">
        <v>27</v>
      </c>
      <c r="H156" s="339" t="s">
        <v>31</v>
      </c>
      <c r="I156" s="31">
        <v>0.4375</v>
      </c>
      <c r="J156" s="13" t="s">
        <v>44</v>
      </c>
      <c r="K156" s="11" t="s">
        <v>832</v>
      </c>
    </row>
    <row r="157" spans="1:16">
      <c r="A157" s="347">
        <v>379</v>
      </c>
      <c r="B157" s="27" t="s">
        <v>37</v>
      </c>
      <c r="C157" s="14"/>
      <c r="D157" s="14">
        <v>15</v>
      </c>
      <c r="E157" s="14" t="s">
        <v>41</v>
      </c>
      <c r="F157" s="14">
        <v>5</v>
      </c>
      <c r="G157" s="14">
        <v>27</v>
      </c>
      <c r="H157" s="339" t="s">
        <v>31</v>
      </c>
      <c r="I157" s="22">
        <v>0.48958333333333331</v>
      </c>
      <c r="J157" s="14"/>
      <c r="K157" s="11" t="s">
        <v>613</v>
      </c>
    </row>
    <row r="158" spans="1:16">
      <c r="A158" s="336">
        <v>440</v>
      </c>
      <c r="B158" s="344" t="s">
        <v>825</v>
      </c>
      <c r="C158" s="11"/>
      <c r="D158" s="14">
        <v>9</v>
      </c>
      <c r="E158" s="11"/>
      <c r="F158" s="14">
        <v>5</v>
      </c>
      <c r="G158" s="14">
        <v>27</v>
      </c>
      <c r="H158" s="343" t="s">
        <v>31</v>
      </c>
      <c r="I158" s="31">
        <v>0.54166666666666663</v>
      </c>
      <c r="J158" s="11"/>
      <c r="K158" s="336" t="s">
        <v>645</v>
      </c>
    </row>
    <row r="159" spans="1:16">
      <c r="A159" s="336">
        <v>441</v>
      </c>
      <c r="B159" s="344" t="s">
        <v>825</v>
      </c>
      <c r="C159" s="11"/>
      <c r="D159" s="14">
        <v>10</v>
      </c>
      <c r="E159" s="11"/>
      <c r="F159" s="8">
        <v>5</v>
      </c>
      <c r="G159" s="8">
        <v>27</v>
      </c>
      <c r="H159" s="343" t="s">
        <v>31</v>
      </c>
      <c r="I159" s="31">
        <v>0.58333333333333337</v>
      </c>
      <c r="J159" s="13"/>
      <c r="K159" s="336" t="s">
        <v>646</v>
      </c>
    </row>
    <row r="160" spans="1:16">
      <c r="A160" s="336">
        <v>394</v>
      </c>
      <c r="B160" s="344" t="s">
        <v>829</v>
      </c>
      <c r="C160" s="11"/>
      <c r="D160" s="11">
        <v>5</v>
      </c>
      <c r="E160" s="11"/>
      <c r="F160" s="8">
        <v>5</v>
      </c>
      <c r="G160" s="8">
        <v>27</v>
      </c>
      <c r="H160" s="343" t="s">
        <v>341</v>
      </c>
      <c r="I160" s="31">
        <v>0.625</v>
      </c>
      <c r="J160" s="13"/>
      <c r="K160" s="336" t="s">
        <v>647</v>
      </c>
      <c r="N160" s="24" t="s">
        <v>353</v>
      </c>
      <c r="O160" s="24" t="s">
        <v>352</v>
      </c>
      <c r="P160" s="26" t="s">
        <v>354</v>
      </c>
    </row>
    <row r="161" spans="1:16">
      <c r="A161" s="347">
        <v>197</v>
      </c>
      <c r="B161" s="1" t="s">
        <v>6</v>
      </c>
      <c r="C161" s="11" t="s">
        <v>823</v>
      </c>
      <c r="D161" s="11">
        <v>79</v>
      </c>
      <c r="E161" s="14">
        <v>6</v>
      </c>
      <c r="F161" s="14">
        <v>6</v>
      </c>
      <c r="G161" s="14">
        <v>2</v>
      </c>
      <c r="H161" s="341" t="s">
        <v>8</v>
      </c>
      <c r="I161" s="22">
        <v>0.41666666666666669</v>
      </c>
      <c r="J161" s="11" t="s">
        <v>828</v>
      </c>
      <c r="K161" s="11" t="s">
        <v>329</v>
      </c>
      <c r="N161" s="23">
        <v>0.375</v>
      </c>
      <c r="O161" s="23">
        <v>0.375</v>
      </c>
      <c r="P161" s="23">
        <v>0.375</v>
      </c>
    </row>
    <row r="162" spans="1:16">
      <c r="A162" s="347">
        <v>86</v>
      </c>
      <c r="B162" s="27" t="s">
        <v>826</v>
      </c>
      <c r="C162" s="14"/>
      <c r="D162" s="14">
        <v>24</v>
      </c>
      <c r="E162" s="336">
        <v>6</v>
      </c>
      <c r="F162" s="14">
        <v>6</v>
      </c>
      <c r="G162" s="14">
        <v>2</v>
      </c>
      <c r="H162" s="341" t="s">
        <v>8</v>
      </c>
      <c r="I162" s="4">
        <v>0.48958333333333331</v>
      </c>
      <c r="J162" s="14"/>
      <c r="K162" s="11" t="s">
        <v>154</v>
      </c>
      <c r="N162" s="23">
        <v>0.4375</v>
      </c>
      <c r="O162" s="23">
        <v>0.44791666666666669</v>
      </c>
      <c r="P162" s="23">
        <v>0.45833333333333331</v>
      </c>
    </row>
    <row r="163" spans="1:16">
      <c r="A163" s="336">
        <v>442</v>
      </c>
      <c r="B163" s="344" t="s">
        <v>825</v>
      </c>
      <c r="C163" s="11"/>
      <c r="D163" s="14">
        <v>11</v>
      </c>
      <c r="E163" s="11"/>
      <c r="F163" s="14">
        <v>6</v>
      </c>
      <c r="G163" s="14">
        <v>2</v>
      </c>
      <c r="H163" s="345" t="s">
        <v>8</v>
      </c>
      <c r="I163" s="22">
        <v>0.5625</v>
      </c>
      <c r="J163" s="11"/>
      <c r="K163" s="336" t="s">
        <v>648</v>
      </c>
      <c r="N163" s="23">
        <v>0.5</v>
      </c>
      <c r="O163" s="23">
        <v>0.52083333333333304</v>
      </c>
      <c r="P163" s="24"/>
    </row>
    <row r="164" spans="1:16">
      <c r="A164" s="347">
        <v>259</v>
      </c>
      <c r="B164" s="1" t="s">
        <v>6</v>
      </c>
      <c r="C164" s="11" t="s">
        <v>822</v>
      </c>
      <c r="D164" s="11">
        <v>141</v>
      </c>
      <c r="E164" s="8">
        <v>8</v>
      </c>
      <c r="F164" s="8">
        <v>6</v>
      </c>
      <c r="G164" s="8">
        <v>2</v>
      </c>
      <c r="H164" s="340" t="s">
        <v>339</v>
      </c>
      <c r="I164" s="21">
        <v>0.39583333333333331</v>
      </c>
      <c r="J164" s="13" t="s">
        <v>827</v>
      </c>
      <c r="K164" s="11" t="s">
        <v>163</v>
      </c>
      <c r="N164" s="24"/>
      <c r="O164" s="23">
        <v>0.59375</v>
      </c>
      <c r="P164" s="24"/>
    </row>
    <row r="165" spans="1:16">
      <c r="A165" s="347">
        <v>258</v>
      </c>
      <c r="B165" s="1" t="s">
        <v>6</v>
      </c>
      <c r="C165" s="11" t="s">
        <v>822</v>
      </c>
      <c r="D165" s="11">
        <v>140</v>
      </c>
      <c r="E165" s="8">
        <v>7</v>
      </c>
      <c r="F165" s="8">
        <v>6</v>
      </c>
      <c r="G165" s="8">
        <v>2</v>
      </c>
      <c r="H165" s="340" t="s">
        <v>339</v>
      </c>
      <c r="I165" s="21">
        <v>0.45833333333333331</v>
      </c>
      <c r="J165" s="13" t="s">
        <v>827</v>
      </c>
      <c r="K165" s="11" t="s">
        <v>162</v>
      </c>
      <c r="N165" s="24"/>
      <c r="O165" s="23">
        <v>0.66666666666666696</v>
      </c>
      <c r="P165" s="24"/>
    </row>
    <row r="166" spans="1:16">
      <c r="A166" s="347">
        <v>5</v>
      </c>
      <c r="B166" s="27" t="s">
        <v>28</v>
      </c>
      <c r="C166" s="14" t="s">
        <v>29</v>
      </c>
      <c r="D166" s="14">
        <v>5</v>
      </c>
      <c r="E166" s="14">
        <v>5</v>
      </c>
      <c r="F166" s="14">
        <v>6</v>
      </c>
      <c r="G166" s="14">
        <v>2</v>
      </c>
      <c r="H166" s="339" t="s">
        <v>32</v>
      </c>
      <c r="I166" s="6">
        <v>0.39583333333333331</v>
      </c>
      <c r="J166" s="14" t="s">
        <v>833</v>
      </c>
      <c r="K166" s="11" t="s">
        <v>155</v>
      </c>
      <c r="N166" s="24"/>
      <c r="O166" s="24"/>
      <c r="P166" s="24"/>
    </row>
    <row r="167" spans="1:16">
      <c r="A167" s="347">
        <v>37</v>
      </c>
      <c r="B167" s="27" t="s">
        <v>28</v>
      </c>
      <c r="C167" s="14" t="s">
        <v>29</v>
      </c>
      <c r="D167" s="14">
        <v>37</v>
      </c>
      <c r="E167" s="14">
        <v>5</v>
      </c>
      <c r="F167" s="14">
        <v>6</v>
      </c>
      <c r="G167" s="14">
        <v>2</v>
      </c>
      <c r="H167" s="339" t="s">
        <v>32</v>
      </c>
      <c r="I167" s="6">
        <v>0.46527777777777773</v>
      </c>
      <c r="J167" s="14" t="s">
        <v>829</v>
      </c>
      <c r="K167" s="11" t="s">
        <v>155</v>
      </c>
      <c r="N167" s="23">
        <v>0.39583333333333331</v>
      </c>
      <c r="O167" s="23">
        <v>0.39583333333333331</v>
      </c>
      <c r="P167" s="24"/>
    </row>
    <row r="168" spans="1:16">
      <c r="A168" s="347">
        <v>21</v>
      </c>
      <c r="B168" s="27" t="s">
        <v>28</v>
      </c>
      <c r="C168" s="14" t="s">
        <v>30</v>
      </c>
      <c r="D168" s="14">
        <v>21</v>
      </c>
      <c r="E168" s="14">
        <v>7</v>
      </c>
      <c r="F168" s="14">
        <v>6</v>
      </c>
      <c r="G168" s="14">
        <v>2</v>
      </c>
      <c r="H168" s="339" t="s">
        <v>32</v>
      </c>
      <c r="I168" s="2">
        <v>0.52083333333333337</v>
      </c>
      <c r="J168" s="14" t="s">
        <v>833</v>
      </c>
      <c r="K168" s="11" t="s">
        <v>165</v>
      </c>
      <c r="N168" s="23">
        <v>0.45833333333333331</v>
      </c>
      <c r="O168" s="23">
        <v>0.46875</v>
      </c>
      <c r="P168" s="24"/>
    </row>
    <row r="169" spans="1:16">
      <c r="A169" s="347">
        <v>53</v>
      </c>
      <c r="B169" s="27" t="s">
        <v>28</v>
      </c>
      <c r="C169" s="14" t="s">
        <v>30</v>
      </c>
      <c r="D169" s="14">
        <v>53</v>
      </c>
      <c r="E169" s="14">
        <v>7</v>
      </c>
      <c r="F169" s="14">
        <v>6</v>
      </c>
      <c r="G169" s="14">
        <v>2</v>
      </c>
      <c r="H169" s="339" t="s">
        <v>32</v>
      </c>
      <c r="I169" s="2">
        <v>0.59027777777777779</v>
      </c>
      <c r="J169" s="14" t="s">
        <v>829</v>
      </c>
      <c r="K169" s="11" t="s">
        <v>165</v>
      </c>
      <c r="N169" s="23">
        <v>0.52083333333333304</v>
      </c>
      <c r="O169" s="23">
        <v>0.54166666666666596</v>
      </c>
      <c r="P169" s="24"/>
    </row>
    <row r="170" spans="1:16">
      <c r="A170" s="347"/>
      <c r="B170" s="27" t="s">
        <v>829</v>
      </c>
      <c r="C170" s="14"/>
      <c r="D170" s="11">
        <v>7</v>
      </c>
      <c r="E170" s="14"/>
      <c r="F170" s="14">
        <v>6</v>
      </c>
      <c r="G170" s="14">
        <v>2</v>
      </c>
      <c r="H170" s="339" t="s">
        <v>32</v>
      </c>
      <c r="I170" s="22">
        <v>0.64236111111111105</v>
      </c>
      <c r="J170" s="14"/>
      <c r="K170" s="336" t="s">
        <v>649</v>
      </c>
      <c r="N170" s="24"/>
      <c r="O170" s="23">
        <v>0.61458333333333304</v>
      </c>
      <c r="P170" s="24"/>
    </row>
    <row r="171" spans="1:16">
      <c r="A171" s="336">
        <v>395</v>
      </c>
      <c r="B171" s="27" t="s">
        <v>829</v>
      </c>
      <c r="C171" s="14"/>
      <c r="D171" s="11">
        <v>6</v>
      </c>
      <c r="E171" s="14"/>
      <c r="F171" s="14">
        <v>6</v>
      </c>
      <c r="G171" s="14">
        <v>2</v>
      </c>
      <c r="H171" s="339" t="s">
        <v>32</v>
      </c>
      <c r="I171" s="6">
        <v>0.68402777777777779</v>
      </c>
      <c r="J171" s="14"/>
      <c r="K171" s="336" t="s">
        <v>834</v>
      </c>
      <c r="N171" s="24"/>
      <c r="O171" s="23">
        <v>0.6875</v>
      </c>
      <c r="P171" s="24"/>
    </row>
    <row r="172" spans="1:16">
      <c r="A172" s="347">
        <v>83</v>
      </c>
      <c r="B172" s="27" t="s">
        <v>835</v>
      </c>
      <c r="C172" s="14"/>
      <c r="D172" s="14">
        <v>21</v>
      </c>
      <c r="E172" s="336">
        <v>6</v>
      </c>
      <c r="F172" s="14">
        <v>6</v>
      </c>
      <c r="G172" s="14">
        <v>2</v>
      </c>
      <c r="H172" s="341" t="s">
        <v>33</v>
      </c>
      <c r="I172" s="4">
        <v>0.375</v>
      </c>
      <c r="J172" s="14"/>
      <c r="K172" s="11" t="s">
        <v>156</v>
      </c>
      <c r="N172" s="24"/>
      <c r="O172" s="24"/>
      <c r="P172" s="24"/>
    </row>
    <row r="173" spans="1:16">
      <c r="A173" s="347">
        <v>84</v>
      </c>
      <c r="B173" s="27" t="s">
        <v>835</v>
      </c>
      <c r="C173" s="14"/>
      <c r="D173" s="14">
        <v>22</v>
      </c>
      <c r="E173" s="336">
        <v>6</v>
      </c>
      <c r="F173" s="14">
        <v>6</v>
      </c>
      <c r="G173" s="14">
        <v>2</v>
      </c>
      <c r="H173" s="341" t="s">
        <v>33</v>
      </c>
      <c r="I173" s="4">
        <v>0.44791666666666669</v>
      </c>
      <c r="J173" s="14"/>
      <c r="K173" s="11" t="s">
        <v>157</v>
      </c>
      <c r="N173" s="23">
        <v>0.41666666666666669</v>
      </c>
      <c r="O173" s="23">
        <v>0.41666666666666669</v>
      </c>
      <c r="P173" s="24"/>
    </row>
    <row r="174" spans="1:16">
      <c r="A174" s="347">
        <v>140</v>
      </c>
      <c r="B174" s="1" t="s">
        <v>6</v>
      </c>
      <c r="C174" s="11" t="s">
        <v>836</v>
      </c>
      <c r="D174" s="11">
        <v>22</v>
      </c>
      <c r="E174" s="14">
        <v>6</v>
      </c>
      <c r="F174" s="14">
        <v>6</v>
      </c>
      <c r="G174" s="14">
        <v>2</v>
      </c>
      <c r="H174" s="339" t="s">
        <v>349</v>
      </c>
      <c r="I174" s="4">
        <v>0.52083333333333304</v>
      </c>
      <c r="J174" s="11" t="s">
        <v>837</v>
      </c>
      <c r="K174" s="11" t="s">
        <v>158</v>
      </c>
      <c r="N174" s="23">
        <v>0.47916666666666669</v>
      </c>
      <c r="O174" s="23">
        <v>0.48958333333333331</v>
      </c>
      <c r="P174" s="24"/>
    </row>
    <row r="175" spans="1:16">
      <c r="A175" s="347">
        <v>195</v>
      </c>
      <c r="B175" s="1" t="s">
        <v>6</v>
      </c>
      <c r="C175" s="11" t="s">
        <v>836</v>
      </c>
      <c r="D175" s="11">
        <v>77</v>
      </c>
      <c r="E175" s="14">
        <v>6</v>
      </c>
      <c r="F175" s="14">
        <v>6</v>
      </c>
      <c r="G175" s="14">
        <v>2</v>
      </c>
      <c r="H175" s="341" t="s">
        <v>33</v>
      </c>
      <c r="I175" s="22">
        <v>0.58333333333333337</v>
      </c>
      <c r="J175" s="11" t="s">
        <v>838</v>
      </c>
      <c r="K175" s="11" t="s">
        <v>159</v>
      </c>
      <c r="N175" s="23">
        <v>0.54166666666666696</v>
      </c>
      <c r="O175" s="23">
        <v>0.5625</v>
      </c>
      <c r="P175" s="24"/>
    </row>
    <row r="176" spans="1:16">
      <c r="A176" s="336">
        <v>443</v>
      </c>
      <c r="B176" s="27" t="s">
        <v>839</v>
      </c>
      <c r="C176" s="14"/>
      <c r="D176" s="14">
        <v>12</v>
      </c>
      <c r="E176" s="14"/>
      <c r="F176" s="14">
        <v>6</v>
      </c>
      <c r="G176" s="14">
        <v>2</v>
      </c>
      <c r="H176" s="339" t="s">
        <v>349</v>
      </c>
      <c r="I176" s="364">
        <v>0.64583333333333337</v>
      </c>
      <c r="J176" s="14"/>
      <c r="K176" s="336" t="s">
        <v>650</v>
      </c>
      <c r="N176" s="24"/>
      <c r="O176" s="23">
        <v>0.63541666666666696</v>
      </c>
      <c r="P176" s="24"/>
    </row>
    <row r="177" spans="1:16">
      <c r="A177" s="347">
        <v>139</v>
      </c>
      <c r="B177" s="1" t="s">
        <v>6</v>
      </c>
      <c r="C177" s="11" t="s">
        <v>836</v>
      </c>
      <c r="D177" s="11">
        <v>21</v>
      </c>
      <c r="E177" s="14">
        <v>6</v>
      </c>
      <c r="F177" s="14">
        <v>6</v>
      </c>
      <c r="G177" s="14">
        <v>2</v>
      </c>
      <c r="H177" s="339" t="s">
        <v>31</v>
      </c>
      <c r="I177" s="31">
        <v>0.375</v>
      </c>
      <c r="J177" s="11" t="s">
        <v>837</v>
      </c>
      <c r="K177" s="11" t="s">
        <v>840</v>
      </c>
      <c r="N177" s="24"/>
      <c r="O177" s="23">
        <v>0.70833333333333404</v>
      </c>
      <c r="P177" s="24"/>
    </row>
    <row r="178" spans="1:16">
      <c r="A178" s="347">
        <v>196</v>
      </c>
      <c r="B178" s="1" t="s">
        <v>6</v>
      </c>
      <c r="C178" s="11" t="s">
        <v>836</v>
      </c>
      <c r="D178" s="11">
        <v>78</v>
      </c>
      <c r="E178" s="14">
        <v>6</v>
      </c>
      <c r="F178" s="14">
        <v>6</v>
      </c>
      <c r="G178" s="14">
        <v>2</v>
      </c>
      <c r="H178" s="339" t="s">
        <v>31</v>
      </c>
      <c r="I178" s="31">
        <v>0.4375</v>
      </c>
      <c r="J178" s="11" t="s">
        <v>838</v>
      </c>
      <c r="K178" s="11" t="s">
        <v>160</v>
      </c>
    </row>
    <row r="179" spans="1:16">
      <c r="A179" s="347">
        <v>324</v>
      </c>
      <c r="B179" s="1" t="s">
        <v>6</v>
      </c>
      <c r="C179" s="11" t="s">
        <v>841</v>
      </c>
      <c r="D179" s="11">
        <v>206</v>
      </c>
      <c r="E179" s="8">
        <v>6</v>
      </c>
      <c r="F179" s="8">
        <v>6</v>
      </c>
      <c r="G179" s="8">
        <v>2</v>
      </c>
      <c r="H179" s="339" t="s">
        <v>31</v>
      </c>
      <c r="I179" s="31">
        <v>0.5</v>
      </c>
      <c r="J179" s="13" t="s">
        <v>44</v>
      </c>
      <c r="K179" s="11" t="s">
        <v>362</v>
      </c>
    </row>
    <row r="180" spans="1:16">
      <c r="A180" s="347">
        <v>260</v>
      </c>
      <c r="B180" s="1" t="s">
        <v>6</v>
      </c>
      <c r="C180" s="11" t="s">
        <v>841</v>
      </c>
      <c r="D180" s="11">
        <v>142</v>
      </c>
      <c r="E180" s="8">
        <v>8</v>
      </c>
      <c r="F180" s="8">
        <v>6</v>
      </c>
      <c r="G180" s="8">
        <v>2</v>
      </c>
      <c r="H180" s="339" t="s">
        <v>31</v>
      </c>
      <c r="I180" s="31">
        <v>0.55208333333333337</v>
      </c>
      <c r="J180" s="13" t="s">
        <v>842</v>
      </c>
      <c r="K180" s="11" t="s">
        <v>161</v>
      </c>
    </row>
    <row r="181" spans="1:16">
      <c r="A181" s="336">
        <v>444</v>
      </c>
      <c r="B181" s="344" t="s">
        <v>839</v>
      </c>
      <c r="C181" s="11"/>
      <c r="D181" s="14">
        <v>13</v>
      </c>
      <c r="E181" s="11"/>
      <c r="F181" s="14">
        <v>6</v>
      </c>
      <c r="G181" s="14">
        <v>2</v>
      </c>
      <c r="H181" s="343" t="s">
        <v>31</v>
      </c>
      <c r="I181" s="31">
        <v>0.60416666666666663</v>
      </c>
      <c r="J181" s="11"/>
      <c r="K181" s="336" t="s">
        <v>651</v>
      </c>
    </row>
    <row r="182" spans="1:16">
      <c r="A182" s="347">
        <v>85</v>
      </c>
      <c r="B182" s="27" t="s">
        <v>835</v>
      </c>
      <c r="C182" s="14"/>
      <c r="D182" s="14">
        <v>23</v>
      </c>
      <c r="E182" s="336">
        <v>6</v>
      </c>
      <c r="F182" s="14">
        <v>6</v>
      </c>
      <c r="G182" s="14">
        <v>2</v>
      </c>
      <c r="H182" s="341" t="s">
        <v>10</v>
      </c>
      <c r="I182" s="4">
        <v>0.48958333333333331</v>
      </c>
      <c r="J182" s="14"/>
      <c r="K182" s="11" t="s">
        <v>164</v>
      </c>
    </row>
    <row r="183" spans="1:16">
      <c r="A183" s="347">
        <v>141</v>
      </c>
      <c r="B183" s="1" t="s">
        <v>6</v>
      </c>
      <c r="C183" s="11" t="s">
        <v>836</v>
      </c>
      <c r="D183" s="11">
        <v>23</v>
      </c>
      <c r="E183" s="14">
        <v>6</v>
      </c>
      <c r="F183" s="14">
        <v>6</v>
      </c>
      <c r="G183" s="14">
        <v>3</v>
      </c>
      <c r="H183" s="339" t="s">
        <v>350</v>
      </c>
      <c r="I183" s="31">
        <v>0.375</v>
      </c>
      <c r="J183" s="11" t="s">
        <v>837</v>
      </c>
      <c r="K183" s="11" t="s">
        <v>166</v>
      </c>
    </row>
    <row r="184" spans="1:16">
      <c r="A184" s="347">
        <v>198</v>
      </c>
      <c r="B184" s="1" t="s">
        <v>6</v>
      </c>
      <c r="C184" s="11" t="s">
        <v>355</v>
      </c>
      <c r="D184" s="11">
        <v>80</v>
      </c>
      <c r="E184" s="14">
        <v>6</v>
      </c>
      <c r="F184" s="14">
        <v>6</v>
      </c>
      <c r="G184" s="14">
        <v>3</v>
      </c>
      <c r="H184" s="339" t="s">
        <v>350</v>
      </c>
      <c r="I184" s="31">
        <v>0.44791666666666669</v>
      </c>
      <c r="J184" s="11" t="s">
        <v>838</v>
      </c>
      <c r="K184" s="11" t="s">
        <v>790</v>
      </c>
    </row>
    <row r="185" spans="1:16">
      <c r="A185" s="347">
        <v>325</v>
      </c>
      <c r="B185" s="1" t="s">
        <v>6</v>
      </c>
      <c r="C185" s="11" t="s">
        <v>841</v>
      </c>
      <c r="D185" s="11">
        <v>207</v>
      </c>
      <c r="E185" s="8">
        <v>6</v>
      </c>
      <c r="F185" s="8">
        <v>6</v>
      </c>
      <c r="G185" s="8">
        <v>3</v>
      </c>
      <c r="H185" s="339" t="s">
        <v>350</v>
      </c>
      <c r="I185" s="31">
        <v>0.52083333333333304</v>
      </c>
      <c r="J185" s="13" t="s">
        <v>44</v>
      </c>
      <c r="K185" s="11" t="s">
        <v>843</v>
      </c>
    </row>
    <row r="186" spans="1:16">
      <c r="A186" s="336">
        <v>445</v>
      </c>
      <c r="B186" s="344" t="s">
        <v>839</v>
      </c>
      <c r="C186" s="11"/>
      <c r="D186" s="14">
        <v>14</v>
      </c>
      <c r="E186" s="11"/>
      <c r="F186" s="14">
        <v>6</v>
      </c>
      <c r="G186" s="14">
        <v>3</v>
      </c>
      <c r="H186" s="343" t="s">
        <v>350</v>
      </c>
      <c r="I186" s="31">
        <v>0.57291666666666663</v>
      </c>
      <c r="J186" s="11"/>
      <c r="K186" s="336" t="s">
        <v>652</v>
      </c>
    </row>
    <row r="187" spans="1:16">
      <c r="A187" s="347">
        <v>380</v>
      </c>
      <c r="B187" s="27" t="s">
        <v>37</v>
      </c>
      <c r="C187" s="14"/>
      <c r="D187" s="14">
        <v>16</v>
      </c>
      <c r="E187" s="14" t="s">
        <v>41</v>
      </c>
      <c r="F187" s="14">
        <v>6</v>
      </c>
      <c r="G187" s="14">
        <v>3</v>
      </c>
      <c r="H187" s="339" t="s">
        <v>747</v>
      </c>
      <c r="I187" s="22">
        <v>0.39583333333333331</v>
      </c>
      <c r="K187" s="11" t="s">
        <v>614</v>
      </c>
    </row>
    <row r="188" spans="1:16">
      <c r="A188" s="347">
        <v>382</v>
      </c>
      <c r="B188" s="27" t="s">
        <v>37</v>
      </c>
      <c r="C188" s="14"/>
      <c r="D188" s="14">
        <v>18</v>
      </c>
      <c r="E188" s="14" t="s">
        <v>41</v>
      </c>
      <c r="F188" s="14">
        <v>6</v>
      </c>
      <c r="G188" s="14">
        <v>3</v>
      </c>
      <c r="H188" s="339" t="s">
        <v>747</v>
      </c>
      <c r="I188" s="22">
        <v>0.45833333333333331</v>
      </c>
      <c r="J188" s="14"/>
      <c r="K188" s="11" t="s">
        <v>616</v>
      </c>
    </row>
    <row r="189" spans="1:16">
      <c r="A189" s="347">
        <v>328</v>
      </c>
      <c r="B189" s="1" t="s">
        <v>6</v>
      </c>
      <c r="C189" s="11" t="s">
        <v>841</v>
      </c>
      <c r="D189" s="11">
        <v>210</v>
      </c>
      <c r="E189" s="8">
        <v>7</v>
      </c>
      <c r="F189" s="8">
        <v>6</v>
      </c>
      <c r="G189" s="8">
        <v>3</v>
      </c>
      <c r="H189" s="340" t="s">
        <v>31</v>
      </c>
      <c r="I189" s="31">
        <v>0.375</v>
      </c>
      <c r="J189" s="13" t="s">
        <v>44</v>
      </c>
      <c r="K189" s="11" t="s">
        <v>170</v>
      </c>
    </row>
    <row r="190" spans="1:16">
      <c r="A190" s="347">
        <v>261</v>
      </c>
      <c r="B190" s="1" t="s">
        <v>6</v>
      </c>
      <c r="C190" s="11" t="s">
        <v>841</v>
      </c>
      <c r="D190" s="11">
        <v>143</v>
      </c>
      <c r="E190" s="8">
        <v>8</v>
      </c>
      <c r="F190" s="8">
        <v>6</v>
      </c>
      <c r="G190" s="8">
        <v>3</v>
      </c>
      <c r="H190" s="340" t="s">
        <v>31</v>
      </c>
      <c r="I190" s="31">
        <v>0.4375</v>
      </c>
      <c r="J190" s="13" t="s">
        <v>842</v>
      </c>
      <c r="K190" s="11" t="s">
        <v>168</v>
      </c>
    </row>
    <row r="191" spans="1:16">
      <c r="A191" s="347">
        <v>262</v>
      </c>
      <c r="B191" s="1" t="s">
        <v>6</v>
      </c>
      <c r="C191" s="11" t="s">
        <v>841</v>
      </c>
      <c r="D191" s="11">
        <v>144</v>
      </c>
      <c r="E191" s="8">
        <v>8</v>
      </c>
      <c r="F191" s="8">
        <v>6</v>
      </c>
      <c r="G191" s="8">
        <v>3</v>
      </c>
      <c r="H191" s="340" t="s">
        <v>31</v>
      </c>
      <c r="I191" s="31">
        <v>0.5</v>
      </c>
      <c r="J191" s="13" t="s">
        <v>842</v>
      </c>
      <c r="K191" s="11" t="s">
        <v>167</v>
      </c>
    </row>
    <row r="192" spans="1:16">
      <c r="A192" s="336">
        <v>397</v>
      </c>
      <c r="B192" s="344" t="s">
        <v>844</v>
      </c>
      <c r="C192" s="11"/>
      <c r="D192" s="11">
        <v>8</v>
      </c>
      <c r="E192" s="11"/>
      <c r="F192" s="8">
        <v>6</v>
      </c>
      <c r="G192" s="8">
        <v>3</v>
      </c>
      <c r="H192" s="340" t="s">
        <v>31</v>
      </c>
      <c r="I192" s="31">
        <v>0.55208333333333337</v>
      </c>
      <c r="J192" s="13"/>
      <c r="K192" s="336" t="s">
        <v>653</v>
      </c>
    </row>
    <row r="193" spans="1:16">
      <c r="A193" s="336">
        <v>398</v>
      </c>
      <c r="B193" s="344" t="s">
        <v>844</v>
      </c>
      <c r="C193" s="11"/>
      <c r="D193" s="11">
        <v>9</v>
      </c>
      <c r="E193" s="11"/>
      <c r="F193" s="8">
        <v>6</v>
      </c>
      <c r="G193" s="8">
        <v>3</v>
      </c>
      <c r="H193" s="340" t="s">
        <v>31</v>
      </c>
      <c r="I193" s="31">
        <v>0.59375</v>
      </c>
      <c r="J193" s="13"/>
      <c r="K193" s="336" t="s">
        <v>654</v>
      </c>
    </row>
    <row r="194" spans="1:16">
      <c r="A194" s="347">
        <v>6</v>
      </c>
      <c r="B194" s="27" t="s">
        <v>28</v>
      </c>
      <c r="C194" s="14" t="s">
        <v>29</v>
      </c>
      <c r="D194" s="14">
        <v>6</v>
      </c>
      <c r="E194" s="14">
        <v>6</v>
      </c>
      <c r="F194" s="14">
        <v>6</v>
      </c>
      <c r="G194" s="14">
        <v>9</v>
      </c>
      <c r="H194" s="339" t="s">
        <v>14</v>
      </c>
      <c r="I194" s="6">
        <v>0.39583333333333331</v>
      </c>
      <c r="J194" s="14" t="s">
        <v>845</v>
      </c>
      <c r="K194" s="11" t="s">
        <v>171</v>
      </c>
    </row>
    <row r="195" spans="1:16">
      <c r="A195" s="347">
        <v>38</v>
      </c>
      <c r="B195" s="27" t="s">
        <v>28</v>
      </c>
      <c r="C195" s="14" t="s">
        <v>29</v>
      </c>
      <c r="D195" s="14">
        <v>38</v>
      </c>
      <c r="E195" s="14">
        <v>6</v>
      </c>
      <c r="F195" s="14">
        <v>6</v>
      </c>
      <c r="G195" s="14">
        <v>9</v>
      </c>
      <c r="H195" s="339" t="s">
        <v>14</v>
      </c>
      <c r="I195" s="6">
        <v>0.46527777777777773</v>
      </c>
      <c r="J195" s="14" t="s">
        <v>844</v>
      </c>
      <c r="K195" s="11" t="s">
        <v>171</v>
      </c>
    </row>
    <row r="196" spans="1:16">
      <c r="A196" s="347">
        <v>199</v>
      </c>
      <c r="B196" s="1" t="s">
        <v>6</v>
      </c>
      <c r="C196" s="11" t="s">
        <v>355</v>
      </c>
      <c r="D196" s="11">
        <v>81</v>
      </c>
      <c r="E196" s="14">
        <v>7</v>
      </c>
      <c r="F196" s="14">
        <v>6</v>
      </c>
      <c r="G196" s="14">
        <v>9</v>
      </c>
      <c r="H196" s="340" t="s">
        <v>8</v>
      </c>
      <c r="I196" s="22">
        <v>0.41666666666666669</v>
      </c>
      <c r="J196" s="11" t="s">
        <v>838</v>
      </c>
      <c r="K196" s="11" t="s">
        <v>791</v>
      </c>
    </row>
    <row r="197" spans="1:16">
      <c r="A197" s="347">
        <v>89</v>
      </c>
      <c r="B197" s="27" t="s">
        <v>835</v>
      </c>
      <c r="C197" s="14"/>
      <c r="D197" s="14">
        <v>27</v>
      </c>
      <c r="E197" s="336">
        <v>7</v>
      </c>
      <c r="F197" s="14">
        <v>6</v>
      </c>
      <c r="G197" s="14">
        <v>9</v>
      </c>
      <c r="H197" s="341" t="s">
        <v>8</v>
      </c>
      <c r="I197" s="4">
        <v>0.47916666666666669</v>
      </c>
      <c r="J197" s="14"/>
      <c r="K197" s="11" t="s">
        <v>172</v>
      </c>
    </row>
    <row r="198" spans="1:16">
      <c r="A198" s="347">
        <v>329</v>
      </c>
      <c r="B198" s="1" t="s">
        <v>6</v>
      </c>
      <c r="C198" s="11" t="s">
        <v>841</v>
      </c>
      <c r="D198" s="11">
        <v>211</v>
      </c>
      <c r="E198" s="8">
        <v>7</v>
      </c>
      <c r="F198" s="8">
        <v>6</v>
      </c>
      <c r="G198" s="8">
        <v>9</v>
      </c>
      <c r="H198" s="340" t="s">
        <v>8</v>
      </c>
      <c r="I198" s="21">
        <v>0.55208333333333337</v>
      </c>
      <c r="J198" s="13" t="s">
        <v>44</v>
      </c>
      <c r="K198" s="11" t="s">
        <v>181</v>
      </c>
    </row>
    <row r="199" spans="1:16">
      <c r="A199" s="336">
        <v>399</v>
      </c>
      <c r="B199" s="27" t="s">
        <v>844</v>
      </c>
      <c r="C199" s="14"/>
      <c r="D199" s="11">
        <v>10</v>
      </c>
      <c r="E199" s="14"/>
      <c r="F199" s="14">
        <v>6</v>
      </c>
      <c r="G199" s="14">
        <v>9</v>
      </c>
      <c r="H199" s="345" t="s">
        <v>8</v>
      </c>
      <c r="I199" s="4">
        <v>0.60416666666666663</v>
      </c>
      <c r="J199" s="14"/>
      <c r="K199" s="336" t="s">
        <v>846</v>
      </c>
    </row>
    <row r="200" spans="1:16">
      <c r="A200" s="336">
        <v>446</v>
      </c>
      <c r="B200" s="344" t="s">
        <v>839</v>
      </c>
      <c r="C200" s="11"/>
      <c r="D200" s="14">
        <v>15</v>
      </c>
      <c r="E200" s="11"/>
      <c r="F200" s="14">
        <v>6</v>
      </c>
      <c r="G200" s="14">
        <v>9</v>
      </c>
      <c r="H200" s="340" t="s">
        <v>8</v>
      </c>
      <c r="I200" s="22">
        <v>0.64583333333333337</v>
      </c>
      <c r="J200" s="11"/>
      <c r="K200" s="31" t="s">
        <v>655</v>
      </c>
    </row>
    <row r="201" spans="1:16">
      <c r="A201" s="347">
        <v>87</v>
      </c>
      <c r="B201" s="27" t="s">
        <v>835</v>
      </c>
      <c r="C201" s="14"/>
      <c r="D201" s="14">
        <v>25</v>
      </c>
      <c r="E201" s="336">
        <v>7</v>
      </c>
      <c r="F201" s="14">
        <v>6</v>
      </c>
      <c r="G201" s="14">
        <v>9</v>
      </c>
      <c r="H201" s="341" t="s">
        <v>35</v>
      </c>
      <c r="I201" s="4">
        <v>0.375</v>
      </c>
      <c r="J201" s="14"/>
      <c r="K201" s="11" t="s">
        <v>173</v>
      </c>
    </row>
    <row r="202" spans="1:16">
      <c r="A202" s="347">
        <v>143</v>
      </c>
      <c r="B202" s="1" t="s">
        <v>6</v>
      </c>
      <c r="C202" s="11" t="s">
        <v>836</v>
      </c>
      <c r="D202" s="11">
        <v>25</v>
      </c>
      <c r="E202" s="14">
        <v>7</v>
      </c>
      <c r="F202" s="14">
        <v>6</v>
      </c>
      <c r="G202" s="14">
        <v>9</v>
      </c>
      <c r="H202" s="341" t="s">
        <v>35</v>
      </c>
      <c r="I202" s="22">
        <v>0.44791666666666669</v>
      </c>
      <c r="J202" s="11" t="s">
        <v>837</v>
      </c>
      <c r="K202" s="11" t="s">
        <v>174</v>
      </c>
    </row>
    <row r="203" spans="1:16">
      <c r="A203" s="347">
        <v>144</v>
      </c>
      <c r="B203" s="1" t="s">
        <v>6</v>
      </c>
      <c r="C203" s="11" t="s">
        <v>836</v>
      </c>
      <c r="D203" s="11">
        <v>26</v>
      </c>
      <c r="E203" s="14">
        <v>7</v>
      </c>
      <c r="F203" s="14">
        <v>6</v>
      </c>
      <c r="G203" s="14">
        <v>9</v>
      </c>
      <c r="H203" s="341" t="s">
        <v>35</v>
      </c>
      <c r="I203" s="22">
        <v>0.51041666666666663</v>
      </c>
      <c r="J203" s="11" t="s">
        <v>837</v>
      </c>
      <c r="K203" s="11" t="s">
        <v>175</v>
      </c>
      <c r="N203" s="24" t="s">
        <v>353</v>
      </c>
      <c r="O203" s="24" t="s">
        <v>352</v>
      </c>
      <c r="P203" s="26" t="s">
        <v>354</v>
      </c>
    </row>
    <row r="204" spans="1:16">
      <c r="A204" s="347">
        <v>330</v>
      </c>
      <c r="B204" s="1" t="s">
        <v>6</v>
      </c>
      <c r="C204" s="11" t="s">
        <v>841</v>
      </c>
      <c r="D204" s="11">
        <v>212</v>
      </c>
      <c r="E204" s="8">
        <v>7</v>
      </c>
      <c r="F204" s="8">
        <v>6</v>
      </c>
      <c r="G204" s="8">
        <v>9</v>
      </c>
      <c r="H204" s="340" t="s">
        <v>35</v>
      </c>
      <c r="I204" s="22">
        <v>0.57291666666666696</v>
      </c>
      <c r="J204" s="13" t="s">
        <v>44</v>
      </c>
      <c r="K204" s="11" t="s">
        <v>182</v>
      </c>
      <c r="N204" s="23">
        <v>0.375</v>
      </c>
      <c r="O204" s="23">
        <v>0.375</v>
      </c>
      <c r="P204" s="23">
        <v>0.375</v>
      </c>
    </row>
    <row r="205" spans="1:16">
      <c r="A205" s="336">
        <v>447</v>
      </c>
      <c r="B205" s="27" t="s">
        <v>839</v>
      </c>
      <c r="C205" s="14"/>
      <c r="D205" s="14">
        <v>16</v>
      </c>
      <c r="E205" s="14"/>
      <c r="F205" s="14">
        <v>6</v>
      </c>
      <c r="G205" s="14">
        <v>9</v>
      </c>
      <c r="H205" s="345" t="s">
        <v>35</v>
      </c>
      <c r="I205" s="4">
        <v>0.625</v>
      </c>
      <c r="J205" s="14"/>
      <c r="K205" s="31" t="s">
        <v>656</v>
      </c>
      <c r="N205" s="23">
        <v>0.4375</v>
      </c>
      <c r="O205" s="23">
        <v>0.44791666666666669</v>
      </c>
      <c r="P205" s="23">
        <v>0.45833333333333331</v>
      </c>
    </row>
    <row r="206" spans="1:16">
      <c r="A206" s="347">
        <v>88</v>
      </c>
      <c r="B206" s="27" t="s">
        <v>835</v>
      </c>
      <c r="C206" s="14"/>
      <c r="D206" s="14">
        <v>26</v>
      </c>
      <c r="E206" s="336">
        <v>7</v>
      </c>
      <c r="F206" s="14">
        <v>6</v>
      </c>
      <c r="G206" s="14">
        <v>9</v>
      </c>
      <c r="H206" s="341" t="s">
        <v>9</v>
      </c>
      <c r="I206" s="4">
        <v>0.41666666666666669</v>
      </c>
      <c r="J206" s="14"/>
      <c r="K206" s="11" t="s">
        <v>178</v>
      </c>
      <c r="N206" s="23">
        <v>0.5</v>
      </c>
      <c r="O206" s="23">
        <v>0.52083333333333304</v>
      </c>
      <c r="P206" s="24"/>
    </row>
    <row r="207" spans="1:16">
      <c r="A207" s="347">
        <v>265</v>
      </c>
      <c r="B207" s="1" t="s">
        <v>6</v>
      </c>
      <c r="C207" s="11" t="s">
        <v>841</v>
      </c>
      <c r="D207" s="11">
        <v>147</v>
      </c>
      <c r="E207" s="8">
        <v>9</v>
      </c>
      <c r="F207" s="8">
        <v>6</v>
      </c>
      <c r="G207" s="8">
        <v>9</v>
      </c>
      <c r="H207" s="341" t="s">
        <v>9</v>
      </c>
      <c r="I207" s="21">
        <v>0.5</v>
      </c>
      <c r="J207" s="13" t="s">
        <v>842</v>
      </c>
      <c r="K207" s="11" t="s">
        <v>179</v>
      </c>
      <c r="N207" s="24"/>
      <c r="O207" s="23">
        <v>0.59375</v>
      </c>
      <c r="P207" s="24"/>
    </row>
    <row r="208" spans="1:16">
      <c r="A208" s="347">
        <v>266</v>
      </c>
      <c r="B208" s="1" t="s">
        <v>6</v>
      </c>
      <c r="C208" s="11" t="s">
        <v>841</v>
      </c>
      <c r="D208" s="11">
        <v>148</v>
      </c>
      <c r="E208" s="8">
        <v>9</v>
      </c>
      <c r="F208" s="8">
        <v>6</v>
      </c>
      <c r="G208" s="8">
        <v>9</v>
      </c>
      <c r="H208" s="341" t="s">
        <v>9</v>
      </c>
      <c r="I208" s="21">
        <v>0.5625</v>
      </c>
      <c r="J208" s="13" t="s">
        <v>842</v>
      </c>
      <c r="K208" s="11" t="s">
        <v>180</v>
      </c>
      <c r="N208" s="24"/>
      <c r="O208" s="23">
        <v>0.66666666666666696</v>
      </c>
      <c r="P208" s="24"/>
    </row>
    <row r="209" spans="1:16">
      <c r="A209" s="347">
        <v>264</v>
      </c>
      <c r="B209" s="1" t="s">
        <v>6</v>
      </c>
      <c r="C209" s="11" t="s">
        <v>841</v>
      </c>
      <c r="D209" s="11">
        <v>146</v>
      </c>
      <c r="E209" s="8">
        <v>9</v>
      </c>
      <c r="F209" s="8">
        <v>6</v>
      </c>
      <c r="G209" s="8">
        <v>9</v>
      </c>
      <c r="H209" s="339" t="s">
        <v>351</v>
      </c>
      <c r="I209" s="21">
        <v>0.375</v>
      </c>
      <c r="J209" s="13" t="s">
        <v>842</v>
      </c>
      <c r="K209" s="11" t="s">
        <v>177</v>
      </c>
      <c r="N209" s="24"/>
      <c r="O209" s="24"/>
      <c r="P209" s="24"/>
    </row>
    <row r="210" spans="1:16">
      <c r="A210" s="347">
        <v>145</v>
      </c>
      <c r="B210" s="1" t="s">
        <v>6</v>
      </c>
      <c r="C210" s="11" t="s">
        <v>836</v>
      </c>
      <c r="D210" s="11">
        <v>27</v>
      </c>
      <c r="E210" s="14">
        <v>7</v>
      </c>
      <c r="F210" s="14">
        <v>6</v>
      </c>
      <c r="G210" s="14">
        <v>9</v>
      </c>
      <c r="H210" s="339" t="s">
        <v>351</v>
      </c>
      <c r="I210" s="22">
        <v>0.42708333333333331</v>
      </c>
      <c r="J210" s="11" t="s">
        <v>837</v>
      </c>
      <c r="K210" s="11" t="s">
        <v>176</v>
      </c>
      <c r="N210" s="23">
        <v>0.39583333333333331</v>
      </c>
      <c r="O210" s="23">
        <v>0.39583333333333331</v>
      </c>
      <c r="P210" s="24"/>
    </row>
    <row r="211" spans="1:16">
      <c r="A211" s="347">
        <v>263</v>
      </c>
      <c r="B211" s="1" t="s">
        <v>6</v>
      </c>
      <c r="C211" s="11" t="s">
        <v>841</v>
      </c>
      <c r="D211" s="11">
        <v>145</v>
      </c>
      <c r="E211" s="8">
        <v>9</v>
      </c>
      <c r="F211" s="8">
        <v>6</v>
      </c>
      <c r="G211" s="8">
        <v>9</v>
      </c>
      <c r="H211" s="340" t="s">
        <v>351</v>
      </c>
      <c r="I211" s="21">
        <v>0.48958333333333331</v>
      </c>
      <c r="J211" s="13" t="s">
        <v>842</v>
      </c>
      <c r="K211" s="11" t="s">
        <v>847</v>
      </c>
      <c r="N211" s="23">
        <v>0.45833333333333331</v>
      </c>
      <c r="O211" s="23">
        <v>0.46875</v>
      </c>
      <c r="P211" s="24"/>
    </row>
    <row r="212" spans="1:16">
      <c r="A212" s="347">
        <v>321</v>
      </c>
      <c r="B212" s="1" t="s">
        <v>6</v>
      </c>
      <c r="C212" s="11" t="s">
        <v>841</v>
      </c>
      <c r="D212" s="11">
        <v>203</v>
      </c>
      <c r="E212" s="8">
        <v>5</v>
      </c>
      <c r="F212" s="8">
        <v>6</v>
      </c>
      <c r="G212" s="8">
        <v>9</v>
      </c>
      <c r="H212" s="339" t="s">
        <v>31</v>
      </c>
      <c r="I212" s="22">
        <v>0.54166666666666663</v>
      </c>
      <c r="J212" s="13" t="s">
        <v>44</v>
      </c>
      <c r="K212" s="11" t="s">
        <v>361</v>
      </c>
      <c r="N212" s="23">
        <v>0.52083333333333304</v>
      </c>
      <c r="O212" s="23">
        <v>0.54166666666666596</v>
      </c>
      <c r="P212" s="24"/>
    </row>
    <row r="213" spans="1:16">
      <c r="A213" s="336">
        <v>448</v>
      </c>
      <c r="B213" s="344" t="s">
        <v>839</v>
      </c>
      <c r="C213" s="11"/>
      <c r="D213" s="14">
        <v>17</v>
      </c>
      <c r="E213" s="11"/>
      <c r="F213" s="8">
        <v>6</v>
      </c>
      <c r="G213" s="8">
        <v>9</v>
      </c>
      <c r="H213" s="343" t="s">
        <v>351</v>
      </c>
      <c r="I213" s="21">
        <v>0.59375</v>
      </c>
      <c r="J213" s="13"/>
      <c r="K213" s="336" t="s">
        <v>657</v>
      </c>
      <c r="N213" s="24"/>
      <c r="O213" s="23">
        <v>0.61458333333333304</v>
      </c>
      <c r="P213" s="24"/>
    </row>
    <row r="214" spans="1:16">
      <c r="A214" s="347">
        <v>22</v>
      </c>
      <c r="B214" s="27" t="s">
        <v>28</v>
      </c>
      <c r="C214" s="14" t="s">
        <v>30</v>
      </c>
      <c r="D214" s="14">
        <v>22</v>
      </c>
      <c r="E214" s="14">
        <v>8</v>
      </c>
      <c r="F214" s="14">
        <v>6</v>
      </c>
      <c r="G214" s="14">
        <v>10</v>
      </c>
      <c r="H214" s="339" t="s">
        <v>349</v>
      </c>
      <c r="I214" s="2">
        <v>0.41666666666666669</v>
      </c>
      <c r="J214" s="14" t="s">
        <v>845</v>
      </c>
      <c r="K214" s="11" t="s">
        <v>187</v>
      </c>
      <c r="N214" s="24"/>
      <c r="O214" s="23">
        <v>0.6875</v>
      </c>
      <c r="P214" s="24"/>
    </row>
    <row r="215" spans="1:16">
      <c r="A215" s="347">
        <v>146</v>
      </c>
      <c r="B215" s="1" t="s">
        <v>6</v>
      </c>
      <c r="C215" s="11" t="s">
        <v>836</v>
      </c>
      <c r="D215" s="11">
        <v>28</v>
      </c>
      <c r="E215" s="14">
        <v>7</v>
      </c>
      <c r="F215" s="14">
        <v>6</v>
      </c>
      <c r="G215" s="14">
        <v>10</v>
      </c>
      <c r="H215" s="339" t="s">
        <v>349</v>
      </c>
      <c r="I215" s="22">
        <v>0.48958333333333331</v>
      </c>
      <c r="J215" s="11" t="s">
        <v>837</v>
      </c>
      <c r="K215" s="11" t="s">
        <v>848</v>
      </c>
      <c r="N215" s="24"/>
      <c r="O215" s="24"/>
      <c r="P215" s="24"/>
    </row>
    <row r="216" spans="1:16">
      <c r="A216" s="347">
        <v>200</v>
      </c>
      <c r="B216" s="1" t="s">
        <v>6</v>
      </c>
      <c r="C216" s="11" t="s">
        <v>355</v>
      </c>
      <c r="D216" s="11">
        <v>82</v>
      </c>
      <c r="E216" s="14">
        <v>7</v>
      </c>
      <c r="F216" s="14">
        <v>6</v>
      </c>
      <c r="G216" s="14">
        <v>10</v>
      </c>
      <c r="H216" s="339" t="s">
        <v>349</v>
      </c>
      <c r="I216" s="2">
        <v>0.55208333333333337</v>
      </c>
      <c r="J216" s="11" t="s">
        <v>838</v>
      </c>
      <c r="K216" s="11" t="s">
        <v>183</v>
      </c>
      <c r="N216" s="23">
        <v>0.41666666666666669</v>
      </c>
      <c r="O216" s="23">
        <v>0.41666666666666669</v>
      </c>
      <c r="P216" s="24"/>
    </row>
    <row r="217" spans="1:16">
      <c r="A217" s="336">
        <v>400</v>
      </c>
      <c r="B217" s="344" t="s">
        <v>844</v>
      </c>
      <c r="C217" s="11"/>
      <c r="D217" s="11">
        <v>11</v>
      </c>
      <c r="E217" s="11"/>
      <c r="F217" s="14">
        <v>6</v>
      </c>
      <c r="G217" s="14">
        <v>10</v>
      </c>
      <c r="H217" s="343" t="s">
        <v>349</v>
      </c>
      <c r="I217" s="22">
        <v>0.61458333333333304</v>
      </c>
      <c r="J217" s="11"/>
      <c r="K217" s="336" t="s">
        <v>658</v>
      </c>
      <c r="N217" s="23">
        <v>0.47916666666666669</v>
      </c>
      <c r="O217" s="23">
        <v>0.48958333333333331</v>
      </c>
      <c r="P217" s="24"/>
    </row>
    <row r="218" spans="1:16">
      <c r="A218" s="336">
        <v>449</v>
      </c>
      <c r="B218" s="27" t="s">
        <v>839</v>
      </c>
      <c r="C218" s="14"/>
      <c r="D218" s="14">
        <v>18</v>
      </c>
      <c r="E218" s="14"/>
      <c r="F218" s="14">
        <v>6</v>
      </c>
      <c r="G218" s="14">
        <v>10</v>
      </c>
      <c r="H218" s="343" t="s">
        <v>349</v>
      </c>
      <c r="I218" s="2">
        <v>0.65625</v>
      </c>
      <c r="J218" s="14"/>
      <c r="K218" s="336" t="s">
        <v>659</v>
      </c>
      <c r="N218" s="23">
        <v>0.54166666666666696</v>
      </c>
      <c r="O218" s="23">
        <v>0.5625</v>
      </c>
      <c r="P218" s="24"/>
    </row>
    <row r="219" spans="1:16">
      <c r="A219" s="347">
        <v>326</v>
      </c>
      <c r="B219" s="1" t="s">
        <v>6</v>
      </c>
      <c r="C219" s="11" t="s">
        <v>841</v>
      </c>
      <c r="D219" s="11">
        <v>208</v>
      </c>
      <c r="E219" s="8">
        <v>6</v>
      </c>
      <c r="F219" s="8">
        <v>6</v>
      </c>
      <c r="G219" s="8">
        <v>10</v>
      </c>
      <c r="H219" s="340" t="s">
        <v>340</v>
      </c>
      <c r="I219" s="21">
        <v>0.4375</v>
      </c>
      <c r="J219" s="13" t="s">
        <v>44</v>
      </c>
      <c r="K219" s="11" t="s">
        <v>169</v>
      </c>
      <c r="N219" s="24"/>
      <c r="O219" s="23">
        <v>0.63541666666666696</v>
      </c>
      <c r="P219" s="24"/>
    </row>
    <row r="220" spans="1:16">
      <c r="A220" s="347">
        <v>201</v>
      </c>
      <c r="B220" s="1" t="s">
        <v>6</v>
      </c>
      <c r="C220" s="11" t="s">
        <v>355</v>
      </c>
      <c r="D220" s="11">
        <v>83</v>
      </c>
      <c r="E220" s="14">
        <v>7</v>
      </c>
      <c r="F220" s="14">
        <v>6</v>
      </c>
      <c r="G220" s="14">
        <v>10</v>
      </c>
      <c r="H220" s="339" t="s">
        <v>31</v>
      </c>
      <c r="I220" s="22">
        <v>0.375</v>
      </c>
      <c r="J220" s="11" t="s">
        <v>838</v>
      </c>
      <c r="K220" s="11" t="s">
        <v>184</v>
      </c>
      <c r="N220" s="24"/>
      <c r="O220" s="23">
        <v>0.70833333333333404</v>
      </c>
      <c r="P220" s="24"/>
    </row>
    <row r="221" spans="1:16">
      <c r="A221" s="347">
        <v>202</v>
      </c>
      <c r="B221" s="1" t="s">
        <v>6</v>
      </c>
      <c r="C221" s="11" t="s">
        <v>355</v>
      </c>
      <c r="D221" s="11">
        <v>84</v>
      </c>
      <c r="E221" s="14">
        <v>7</v>
      </c>
      <c r="F221" s="14">
        <v>6</v>
      </c>
      <c r="G221" s="14">
        <v>10</v>
      </c>
      <c r="H221" s="339" t="s">
        <v>31</v>
      </c>
      <c r="I221" s="22">
        <v>0.4375</v>
      </c>
      <c r="J221" s="11" t="s">
        <v>838</v>
      </c>
      <c r="K221" s="11" t="s">
        <v>330</v>
      </c>
    </row>
    <row r="222" spans="1:16">
      <c r="A222" s="336">
        <v>450</v>
      </c>
      <c r="B222" s="344" t="s">
        <v>839</v>
      </c>
      <c r="C222" s="11"/>
      <c r="D222" s="14">
        <v>19</v>
      </c>
      <c r="E222" s="11"/>
      <c r="F222" s="14">
        <v>6</v>
      </c>
      <c r="G222" s="14">
        <v>10</v>
      </c>
      <c r="H222" s="343" t="s">
        <v>31</v>
      </c>
      <c r="I222" s="338">
        <v>0.5</v>
      </c>
      <c r="J222" s="11"/>
      <c r="K222" s="336" t="s">
        <v>660</v>
      </c>
    </row>
    <row r="223" spans="1:16">
      <c r="A223" s="336">
        <v>401</v>
      </c>
      <c r="B223" s="344" t="s">
        <v>844</v>
      </c>
      <c r="C223" s="11"/>
      <c r="D223" s="11">
        <v>12</v>
      </c>
      <c r="E223" s="11"/>
      <c r="F223" s="14">
        <v>6</v>
      </c>
      <c r="G223" s="14">
        <v>10</v>
      </c>
      <c r="H223" s="343" t="s">
        <v>31</v>
      </c>
      <c r="I223" s="22">
        <v>0.54166666666666663</v>
      </c>
      <c r="J223" s="11"/>
      <c r="K223" s="336" t="s">
        <v>661</v>
      </c>
    </row>
    <row r="224" spans="1:16">
      <c r="A224" s="336">
        <v>451</v>
      </c>
      <c r="B224" s="344" t="s">
        <v>839</v>
      </c>
      <c r="C224" s="11"/>
      <c r="D224" s="14">
        <v>20</v>
      </c>
      <c r="E224" s="11"/>
      <c r="F224" s="14">
        <v>6</v>
      </c>
      <c r="G224" s="14">
        <v>10</v>
      </c>
      <c r="H224" s="343" t="s">
        <v>31</v>
      </c>
      <c r="I224" s="22">
        <v>0.58333333333333337</v>
      </c>
      <c r="J224" s="11"/>
      <c r="K224" s="336" t="s">
        <v>662</v>
      </c>
    </row>
    <row r="225" spans="1:11">
      <c r="A225" s="347">
        <v>142</v>
      </c>
      <c r="B225" s="1" t="s">
        <v>6</v>
      </c>
      <c r="C225" s="11" t="s">
        <v>836</v>
      </c>
      <c r="D225" s="11">
        <v>24</v>
      </c>
      <c r="E225" s="14">
        <v>6</v>
      </c>
      <c r="F225" s="14">
        <v>6</v>
      </c>
      <c r="G225" s="14">
        <v>10</v>
      </c>
      <c r="H225" s="339" t="s">
        <v>338</v>
      </c>
      <c r="I225" s="22">
        <v>0.41666666666666669</v>
      </c>
      <c r="J225" s="11" t="s">
        <v>837</v>
      </c>
      <c r="K225" s="11" t="s">
        <v>185</v>
      </c>
    </row>
    <row r="226" spans="1:11">
      <c r="A226" s="347">
        <v>90</v>
      </c>
      <c r="B226" s="27" t="s">
        <v>835</v>
      </c>
      <c r="C226" s="14"/>
      <c r="D226" s="14">
        <v>28</v>
      </c>
      <c r="E226" s="336">
        <v>7</v>
      </c>
      <c r="F226" s="14">
        <v>6</v>
      </c>
      <c r="G226" s="14">
        <v>10</v>
      </c>
      <c r="H226" s="341" t="s">
        <v>10</v>
      </c>
      <c r="I226" s="4">
        <v>0.48958333333333331</v>
      </c>
      <c r="J226" s="14"/>
      <c r="K226" s="11" t="s">
        <v>186</v>
      </c>
    </row>
    <row r="227" spans="1:11">
      <c r="A227" s="1" t="s">
        <v>849</v>
      </c>
      <c r="B227" s="1" t="s">
        <v>0</v>
      </c>
      <c r="C227" s="1" t="s">
        <v>850</v>
      </c>
      <c r="D227" s="1" t="s">
        <v>851</v>
      </c>
      <c r="E227" s="1" t="s">
        <v>1</v>
      </c>
      <c r="F227" s="1" t="s">
        <v>2</v>
      </c>
      <c r="G227" s="1" t="s">
        <v>3</v>
      </c>
      <c r="H227" s="9" t="s">
        <v>4</v>
      </c>
      <c r="I227" s="335" t="s">
        <v>852</v>
      </c>
      <c r="J227" s="1" t="s">
        <v>853</v>
      </c>
      <c r="K227" s="1"/>
    </row>
    <row r="228" spans="1:11">
      <c r="A228" s="347">
        <v>23</v>
      </c>
      <c r="B228" s="27" t="s">
        <v>28</v>
      </c>
      <c r="C228" s="14" t="s">
        <v>30</v>
      </c>
      <c r="D228" s="14">
        <v>23</v>
      </c>
      <c r="E228" s="14">
        <v>9</v>
      </c>
      <c r="F228" s="14">
        <v>6</v>
      </c>
      <c r="G228" s="14">
        <v>16</v>
      </c>
      <c r="H228" s="339" t="s">
        <v>25</v>
      </c>
      <c r="I228" s="7">
        <v>0.41666666666666669</v>
      </c>
      <c r="J228" s="14" t="s">
        <v>845</v>
      </c>
      <c r="K228" s="11" t="s">
        <v>188</v>
      </c>
    </row>
    <row r="229" spans="1:11">
      <c r="A229" s="347">
        <v>54</v>
      </c>
      <c r="B229" s="27" t="s">
        <v>28</v>
      </c>
      <c r="C229" s="14" t="s">
        <v>30</v>
      </c>
      <c r="D229" s="14">
        <v>54</v>
      </c>
      <c r="E229" s="14">
        <v>9</v>
      </c>
      <c r="F229" s="14">
        <v>6</v>
      </c>
      <c r="G229" s="14">
        <v>16</v>
      </c>
      <c r="H229" s="339" t="s">
        <v>25</v>
      </c>
      <c r="I229" s="7">
        <v>0.4861111111111111</v>
      </c>
      <c r="J229" s="14" t="s">
        <v>844</v>
      </c>
      <c r="K229" s="11" t="s">
        <v>188</v>
      </c>
    </row>
    <row r="230" spans="1:11">
      <c r="A230" s="336">
        <v>453</v>
      </c>
      <c r="B230" s="27" t="s">
        <v>839</v>
      </c>
      <c r="C230" s="14"/>
      <c r="D230" s="14">
        <v>22</v>
      </c>
      <c r="E230" s="14"/>
      <c r="F230" s="14">
        <v>7</v>
      </c>
      <c r="G230" s="14">
        <v>8</v>
      </c>
      <c r="H230" s="343" t="s">
        <v>32</v>
      </c>
      <c r="I230" s="7">
        <v>0.39583333333333331</v>
      </c>
      <c r="J230" s="14"/>
      <c r="K230" s="336" t="s">
        <v>663</v>
      </c>
    </row>
    <row r="231" spans="1:11">
      <c r="A231" s="336">
        <v>454</v>
      </c>
      <c r="B231" s="27" t="s">
        <v>839</v>
      </c>
      <c r="C231" s="14"/>
      <c r="D231" s="14">
        <v>23</v>
      </c>
      <c r="E231" s="14"/>
      <c r="F231" s="14">
        <v>7</v>
      </c>
      <c r="G231" s="14">
        <v>8</v>
      </c>
      <c r="H231" s="343" t="s">
        <v>32</v>
      </c>
      <c r="I231" s="7">
        <v>0.4375</v>
      </c>
      <c r="J231" s="14"/>
      <c r="K231" s="336" t="s">
        <v>664</v>
      </c>
    </row>
    <row r="232" spans="1:11">
      <c r="A232" s="336">
        <v>452</v>
      </c>
      <c r="B232" s="27" t="s">
        <v>839</v>
      </c>
      <c r="C232" s="14"/>
      <c r="D232" s="14">
        <v>21</v>
      </c>
      <c r="E232" s="14"/>
      <c r="F232" s="14">
        <v>7</v>
      </c>
      <c r="G232" s="14">
        <v>8</v>
      </c>
      <c r="H232" s="343" t="s">
        <v>32</v>
      </c>
      <c r="I232" s="7">
        <v>0.47916666666666669</v>
      </c>
      <c r="J232" s="14"/>
      <c r="K232" s="336" t="s">
        <v>665</v>
      </c>
    </row>
    <row r="233" spans="1:11">
      <c r="A233" s="336">
        <v>402</v>
      </c>
      <c r="B233" s="27" t="s">
        <v>844</v>
      </c>
      <c r="C233" s="14"/>
      <c r="D233" s="11">
        <v>13</v>
      </c>
      <c r="E233" s="14"/>
      <c r="F233" s="14">
        <v>7</v>
      </c>
      <c r="G233" s="14">
        <v>8</v>
      </c>
      <c r="H233" s="343" t="s">
        <v>32</v>
      </c>
      <c r="I233" s="7">
        <v>0.52083333333333337</v>
      </c>
      <c r="J233" s="14"/>
      <c r="K233" s="346" t="s">
        <v>666</v>
      </c>
    </row>
    <row r="234" spans="1:11">
      <c r="A234" s="347">
        <v>77</v>
      </c>
      <c r="B234" s="27" t="s">
        <v>835</v>
      </c>
      <c r="C234" s="14"/>
      <c r="D234" s="14">
        <v>15</v>
      </c>
      <c r="E234" s="336">
        <v>4</v>
      </c>
      <c r="F234" s="14">
        <v>7</v>
      </c>
      <c r="G234" s="14">
        <v>14</v>
      </c>
      <c r="H234" s="341" t="s">
        <v>8</v>
      </c>
      <c r="I234" s="4">
        <v>0.45833333333333331</v>
      </c>
      <c r="J234" s="14"/>
      <c r="K234" s="11" t="s">
        <v>115</v>
      </c>
    </row>
    <row r="235" spans="1:11">
      <c r="A235" s="336">
        <v>455</v>
      </c>
      <c r="B235" s="27" t="s">
        <v>839</v>
      </c>
      <c r="C235" s="14"/>
      <c r="D235" s="14">
        <v>24</v>
      </c>
      <c r="E235" s="14"/>
      <c r="F235" s="14">
        <v>7</v>
      </c>
      <c r="G235" s="14">
        <v>14</v>
      </c>
      <c r="H235" s="345" t="s">
        <v>8</v>
      </c>
      <c r="I235" s="4">
        <v>0.53125</v>
      </c>
      <c r="J235" s="14"/>
      <c r="K235" s="336" t="s">
        <v>667</v>
      </c>
    </row>
    <row r="236" spans="1:11">
      <c r="A236" s="347">
        <v>272</v>
      </c>
      <c r="B236" s="1" t="s">
        <v>6</v>
      </c>
      <c r="C236" s="11" t="s">
        <v>841</v>
      </c>
      <c r="D236" s="11">
        <v>154</v>
      </c>
      <c r="E236" s="8">
        <v>11</v>
      </c>
      <c r="F236" s="8">
        <v>7</v>
      </c>
      <c r="G236" s="8">
        <v>14</v>
      </c>
      <c r="H236" s="340" t="s">
        <v>339</v>
      </c>
      <c r="I236" s="21">
        <v>0.39583333333333331</v>
      </c>
      <c r="J236" s="13" t="s">
        <v>842</v>
      </c>
      <c r="K236" s="11" t="s">
        <v>214</v>
      </c>
    </row>
    <row r="237" spans="1:11">
      <c r="A237" s="347">
        <v>274</v>
      </c>
      <c r="B237" s="1" t="s">
        <v>6</v>
      </c>
      <c r="C237" s="11" t="s">
        <v>841</v>
      </c>
      <c r="D237" s="11">
        <v>156</v>
      </c>
      <c r="E237" s="8">
        <v>11</v>
      </c>
      <c r="F237" s="8">
        <v>7</v>
      </c>
      <c r="G237" s="8">
        <v>14</v>
      </c>
      <c r="H237" s="340" t="s">
        <v>339</v>
      </c>
      <c r="I237" s="21">
        <v>0.45833333333333331</v>
      </c>
      <c r="J237" s="13" t="s">
        <v>842</v>
      </c>
      <c r="K237" s="11" t="s">
        <v>215</v>
      </c>
    </row>
    <row r="238" spans="1:11">
      <c r="A238" s="347">
        <v>384</v>
      </c>
      <c r="B238" s="27" t="s">
        <v>37</v>
      </c>
      <c r="C238" s="14"/>
      <c r="D238" s="14">
        <v>20</v>
      </c>
      <c r="E238" s="14" t="s">
        <v>42</v>
      </c>
      <c r="F238" s="14">
        <v>7</v>
      </c>
      <c r="G238" s="14">
        <v>14</v>
      </c>
      <c r="H238" s="339" t="s">
        <v>32</v>
      </c>
      <c r="I238" s="22">
        <v>0.375</v>
      </c>
      <c r="J238" s="14"/>
      <c r="K238" s="11" t="s">
        <v>755</v>
      </c>
    </row>
    <row r="239" spans="1:11">
      <c r="A239" s="347">
        <v>385</v>
      </c>
      <c r="B239" s="27" t="s">
        <v>37</v>
      </c>
      <c r="C239" s="14"/>
      <c r="D239" s="14">
        <v>21</v>
      </c>
      <c r="E239" s="14" t="s">
        <v>42</v>
      </c>
      <c r="F239" s="14">
        <v>7</v>
      </c>
      <c r="G239" s="14">
        <v>14</v>
      </c>
      <c r="H239" s="339" t="s">
        <v>32</v>
      </c>
      <c r="I239" s="22">
        <v>0.42708333333333331</v>
      </c>
      <c r="J239" s="14"/>
      <c r="K239" s="11" t="s">
        <v>756</v>
      </c>
    </row>
    <row r="240" spans="1:11">
      <c r="A240" s="336">
        <v>403</v>
      </c>
      <c r="B240" s="27" t="s">
        <v>844</v>
      </c>
      <c r="C240" s="14"/>
      <c r="D240" s="11">
        <v>14</v>
      </c>
      <c r="E240" s="14"/>
      <c r="F240" s="14">
        <v>7</v>
      </c>
      <c r="G240" s="14">
        <v>14</v>
      </c>
      <c r="H240" s="343" t="s">
        <v>32</v>
      </c>
      <c r="I240" s="22">
        <v>0.46875</v>
      </c>
      <c r="J240" s="14"/>
      <c r="K240" s="336" t="s">
        <v>668</v>
      </c>
    </row>
    <row r="241" spans="1:12">
      <c r="A241" s="336">
        <v>456</v>
      </c>
      <c r="B241" s="27" t="s">
        <v>839</v>
      </c>
      <c r="C241" s="14"/>
      <c r="D241" s="14">
        <v>25</v>
      </c>
      <c r="E241" s="14"/>
      <c r="F241" s="14">
        <v>7</v>
      </c>
      <c r="G241" s="14">
        <v>14</v>
      </c>
      <c r="H241" s="343" t="s">
        <v>32</v>
      </c>
      <c r="I241" s="22">
        <v>0.51041666666666663</v>
      </c>
      <c r="J241" s="14"/>
      <c r="K241" s="336" t="s">
        <v>669</v>
      </c>
    </row>
    <row r="242" spans="1:12">
      <c r="A242" s="336">
        <v>404</v>
      </c>
      <c r="B242" s="27" t="s">
        <v>844</v>
      </c>
      <c r="C242" s="14"/>
      <c r="D242" s="11">
        <v>15</v>
      </c>
      <c r="E242" s="14"/>
      <c r="F242" s="14">
        <v>7</v>
      </c>
      <c r="G242" s="14">
        <v>14</v>
      </c>
      <c r="H242" s="343" t="s">
        <v>32</v>
      </c>
      <c r="I242" s="22">
        <v>0.55208333333333337</v>
      </c>
      <c r="J242" s="14"/>
      <c r="K242" s="336" t="s">
        <v>670</v>
      </c>
    </row>
    <row r="243" spans="1:12">
      <c r="A243" s="336">
        <v>405</v>
      </c>
      <c r="B243" s="27" t="s">
        <v>844</v>
      </c>
      <c r="C243" s="14"/>
      <c r="D243" s="11">
        <v>16</v>
      </c>
      <c r="E243" s="14"/>
      <c r="F243" s="14">
        <v>7</v>
      </c>
      <c r="G243" s="14">
        <v>14</v>
      </c>
      <c r="H243" s="343" t="s">
        <v>32</v>
      </c>
      <c r="I243" s="22">
        <v>0.59375</v>
      </c>
      <c r="J243" s="14"/>
      <c r="K243" s="336" t="s">
        <v>671</v>
      </c>
    </row>
    <row r="244" spans="1:12">
      <c r="A244" s="347">
        <v>386</v>
      </c>
      <c r="B244" s="27" t="s">
        <v>37</v>
      </c>
      <c r="C244" s="14"/>
      <c r="D244" s="14">
        <v>22</v>
      </c>
      <c r="E244" s="14" t="s">
        <v>42</v>
      </c>
      <c r="F244" s="14">
        <v>7</v>
      </c>
      <c r="G244" s="14">
        <v>15</v>
      </c>
      <c r="H244" s="339" t="s">
        <v>32</v>
      </c>
      <c r="I244" s="22">
        <v>0.375</v>
      </c>
      <c r="J244" s="14"/>
      <c r="K244" s="11" t="s">
        <v>757</v>
      </c>
      <c r="L244" s="10" t="s">
        <v>776</v>
      </c>
    </row>
    <row r="245" spans="1:12">
      <c r="A245" s="336">
        <v>457</v>
      </c>
      <c r="B245" s="27" t="s">
        <v>839</v>
      </c>
      <c r="C245" s="14"/>
      <c r="D245" s="14">
        <v>26</v>
      </c>
      <c r="E245" s="14"/>
      <c r="F245" s="14">
        <v>7</v>
      </c>
      <c r="G245" s="14">
        <v>15</v>
      </c>
      <c r="H245" s="343" t="s">
        <v>32</v>
      </c>
      <c r="I245" s="22">
        <v>0.42708333333333331</v>
      </c>
      <c r="J245" s="14"/>
      <c r="K245" s="336" t="s">
        <v>672</v>
      </c>
    </row>
    <row r="246" spans="1:12">
      <c r="A246" s="336">
        <v>406</v>
      </c>
      <c r="B246" s="27" t="s">
        <v>673</v>
      </c>
      <c r="C246" s="14"/>
      <c r="D246" s="11">
        <v>17</v>
      </c>
      <c r="E246" s="14"/>
      <c r="F246" s="14">
        <v>7</v>
      </c>
      <c r="G246" s="14">
        <v>15</v>
      </c>
      <c r="H246" s="343" t="s">
        <v>32</v>
      </c>
      <c r="I246" s="22">
        <v>0.46875</v>
      </c>
      <c r="J246" s="14"/>
      <c r="K246" s="336" t="s">
        <v>674</v>
      </c>
    </row>
    <row r="247" spans="1:12">
      <c r="A247" s="336">
        <v>459</v>
      </c>
      <c r="B247" s="27" t="s">
        <v>839</v>
      </c>
      <c r="C247" s="14"/>
      <c r="D247" s="14">
        <v>28</v>
      </c>
      <c r="E247" s="14"/>
      <c r="F247" s="14">
        <v>7</v>
      </c>
      <c r="G247" s="14">
        <v>15</v>
      </c>
      <c r="H247" s="343" t="s">
        <v>32</v>
      </c>
      <c r="I247" s="22">
        <v>0.51041666666666663</v>
      </c>
      <c r="J247" s="14"/>
      <c r="K247" s="336" t="s">
        <v>675</v>
      </c>
    </row>
    <row r="248" spans="1:12">
      <c r="A248" s="347">
        <v>345</v>
      </c>
      <c r="B248" s="1" t="s">
        <v>6</v>
      </c>
      <c r="C248" s="11" t="s">
        <v>841</v>
      </c>
      <c r="D248" s="11">
        <v>227</v>
      </c>
      <c r="E248" s="8">
        <v>11</v>
      </c>
      <c r="F248" s="8">
        <v>7</v>
      </c>
      <c r="G248" s="8">
        <v>16</v>
      </c>
      <c r="H248" s="342" t="s">
        <v>611</v>
      </c>
      <c r="I248" s="21">
        <v>0.41666666666666669</v>
      </c>
      <c r="J248" s="13" t="s">
        <v>44</v>
      </c>
      <c r="K248" s="11" t="s">
        <v>254</v>
      </c>
    </row>
    <row r="249" spans="1:12">
      <c r="A249" s="347">
        <v>204</v>
      </c>
      <c r="B249" s="1" t="s">
        <v>6</v>
      </c>
      <c r="C249" s="11" t="s">
        <v>355</v>
      </c>
      <c r="D249" s="11">
        <v>86</v>
      </c>
      <c r="E249" s="14">
        <v>8</v>
      </c>
      <c r="F249" s="14">
        <v>7</v>
      </c>
      <c r="G249" s="14">
        <v>21</v>
      </c>
      <c r="H249" s="340" t="s">
        <v>8</v>
      </c>
      <c r="I249" s="22">
        <v>0.41666666666666669</v>
      </c>
      <c r="J249" s="11" t="s">
        <v>838</v>
      </c>
      <c r="K249" s="11" t="s">
        <v>201</v>
      </c>
    </row>
    <row r="250" spans="1:12">
      <c r="A250" s="347">
        <v>92</v>
      </c>
      <c r="B250" s="27" t="s">
        <v>835</v>
      </c>
      <c r="C250" s="14"/>
      <c r="D250" s="14">
        <v>30</v>
      </c>
      <c r="E250" s="336">
        <v>8</v>
      </c>
      <c r="F250" s="14">
        <v>7</v>
      </c>
      <c r="G250" s="14">
        <v>21</v>
      </c>
      <c r="H250" s="341" t="s">
        <v>8</v>
      </c>
      <c r="I250" s="4">
        <v>0.48958333333333331</v>
      </c>
      <c r="J250" s="14"/>
      <c r="K250" s="11" t="s">
        <v>189</v>
      </c>
    </row>
    <row r="251" spans="1:12">
      <c r="A251" s="347">
        <v>269</v>
      </c>
      <c r="B251" s="1" t="s">
        <v>6</v>
      </c>
      <c r="C251" s="11" t="s">
        <v>841</v>
      </c>
      <c r="D251" s="11">
        <v>151</v>
      </c>
      <c r="E251" s="8">
        <v>10</v>
      </c>
      <c r="F251" s="8">
        <v>7</v>
      </c>
      <c r="G251" s="8">
        <v>21</v>
      </c>
      <c r="H251" s="340" t="s">
        <v>339</v>
      </c>
      <c r="I251" s="31">
        <v>0.41666666666666669</v>
      </c>
      <c r="J251" s="13" t="s">
        <v>842</v>
      </c>
      <c r="K251" s="11" t="s">
        <v>193</v>
      </c>
    </row>
    <row r="252" spans="1:12">
      <c r="A252" s="347">
        <v>91</v>
      </c>
      <c r="B252" s="27" t="s">
        <v>835</v>
      </c>
      <c r="C252" s="14"/>
      <c r="D252" s="14">
        <v>29</v>
      </c>
      <c r="E252" s="336">
        <v>8</v>
      </c>
      <c r="F252" s="14">
        <v>7</v>
      </c>
      <c r="G252" s="14">
        <v>21</v>
      </c>
      <c r="H252" s="340" t="s">
        <v>339</v>
      </c>
      <c r="I252" s="4">
        <v>0.46875</v>
      </c>
      <c r="J252" s="14"/>
      <c r="K252" s="11" t="s">
        <v>195</v>
      </c>
    </row>
    <row r="253" spans="1:12">
      <c r="A253" s="347">
        <v>267</v>
      </c>
      <c r="B253" s="1" t="s">
        <v>6</v>
      </c>
      <c r="C253" s="11" t="s">
        <v>841</v>
      </c>
      <c r="D253" s="11">
        <v>149</v>
      </c>
      <c r="E253" s="8">
        <v>10</v>
      </c>
      <c r="F253" s="8">
        <v>7</v>
      </c>
      <c r="G253" s="8">
        <v>21</v>
      </c>
      <c r="H253" s="340" t="s">
        <v>339</v>
      </c>
      <c r="I253" s="31">
        <v>0.54166666666666663</v>
      </c>
      <c r="J253" s="13" t="s">
        <v>842</v>
      </c>
      <c r="K253" s="11" t="s">
        <v>192</v>
      </c>
    </row>
    <row r="254" spans="1:12">
      <c r="A254" s="347">
        <v>270</v>
      </c>
      <c r="B254" s="1" t="s">
        <v>6</v>
      </c>
      <c r="C254" s="11" t="s">
        <v>841</v>
      </c>
      <c r="D254" s="11">
        <v>152</v>
      </c>
      <c r="E254" s="8">
        <v>10</v>
      </c>
      <c r="F254" s="8">
        <v>7</v>
      </c>
      <c r="G254" s="8">
        <v>21</v>
      </c>
      <c r="H254" s="340" t="s">
        <v>339</v>
      </c>
      <c r="I254" s="31">
        <v>0.59375</v>
      </c>
      <c r="J254" s="13" t="s">
        <v>842</v>
      </c>
      <c r="K254" s="11" t="s">
        <v>194</v>
      </c>
    </row>
    <row r="255" spans="1:12">
      <c r="A255" s="336">
        <v>460</v>
      </c>
      <c r="B255" s="344" t="s">
        <v>839</v>
      </c>
      <c r="C255" s="11"/>
      <c r="D255" s="14">
        <v>29</v>
      </c>
      <c r="E255" s="11"/>
      <c r="F255" s="8">
        <v>7</v>
      </c>
      <c r="G255" s="8">
        <v>21</v>
      </c>
      <c r="H255" s="340" t="s">
        <v>339</v>
      </c>
      <c r="I255" s="31">
        <v>0.64583333333333337</v>
      </c>
      <c r="J255" s="13"/>
      <c r="K255" s="336" t="s">
        <v>678</v>
      </c>
    </row>
    <row r="256" spans="1:12">
      <c r="A256" s="347">
        <v>7</v>
      </c>
      <c r="B256" s="27" t="s">
        <v>28</v>
      </c>
      <c r="C256" s="14" t="s">
        <v>29</v>
      </c>
      <c r="D256" s="14">
        <v>7</v>
      </c>
      <c r="E256" s="14">
        <v>7</v>
      </c>
      <c r="F256" s="14">
        <v>7</v>
      </c>
      <c r="G256" s="14">
        <v>21</v>
      </c>
      <c r="H256" s="339" t="s">
        <v>36</v>
      </c>
      <c r="I256" s="6">
        <v>0.41666666666666669</v>
      </c>
      <c r="J256" s="14" t="s">
        <v>845</v>
      </c>
      <c r="K256" s="11" t="s">
        <v>190</v>
      </c>
    </row>
    <row r="257" spans="1:16">
      <c r="A257" s="347">
        <v>39</v>
      </c>
      <c r="B257" s="27" t="s">
        <v>28</v>
      </c>
      <c r="C257" s="14" t="s">
        <v>29</v>
      </c>
      <c r="D257" s="14">
        <v>39</v>
      </c>
      <c r="E257" s="14">
        <v>7</v>
      </c>
      <c r="F257" s="14">
        <v>7</v>
      </c>
      <c r="G257" s="14">
        <v>21</v>
      </c>
      <c r="H257" s="339" t="s">
        <v>36</v>
      </c>
      <c r="I257" s="6">
        <v>0.4861111111111111</v>
      </c>
      <c r="J257" s="14" t="s">
        <v>844</v>
      </c>
      <c r="K257" s="11" t="s">
        <v>190</v>
      </c>
    </row>
    <row r="258" spans="1:16">
      <c r="A258" s="347">
        <v>24</v>
      </c>
      <c r="B258" s="27" t="s">
        <v>28</v>
      </c>
      <c r="C258" s="14" t="s">
        <v>30</v>
      </c>
      <c r="D258" s="14">
        <v>24</v>
      </c>
      <c r="E258" s="14">
        <v>10</v>
      </c>
      <c r="F258" s="14">
        <v>7</v>
      </c>
      <c r="G258" s="14">
        <v>21</v>
      </c>
      <c r="H258" s="339" t="s">
        <v>36</v>
      </c>
      <c r="I258" s="3">
        <v>0.54166666666666663</v>
      </c>
      <c r="J258" s="14" t="s">
        <v>845</v>
      </c>
      <c r="K258" s="11" t="s">
        <v>191</v>
      </c>
    </row>
    <row r="259" spans="1:16">
      <c r="A259" s="347">
        <v>55</v>
      </c>
      <c r="B259" s="27" t="s">
        <v>28</v>
      </c>
      <c r="C259" s="14" t="s">
        <v>30</v>
      </c>
      <c r="D259" s="14">
        <v>55</v>
      </c>
      <c r="E259" s="14">
        <v>10</v>
      </c>
      <c r="F259" s="14">
        <v>7</v>
      </c>
      <c r="G259" s="14">
        <v>21</v>
      </c>
      <c r="H259" s="339" t="s">
        <v>36</v>
      </c>
      <c r="I259" s="3">
        <v>0.61111111111111105</v>
      </c>
      <c r="J259" s="14" t="s">
        <v>844</v>
      </c>
      <c r="K259" s="11" t="s">
        <v>191</v>
      </c>
    </row>
    <row r="260" spans="1:16">
      <c r="A260" s="336">
        <v>408</v>
      </c>
      <c r="B260" s="27" t="s">
        <v>844</v>
      </c>
      <c r="C260" s="14"/>
      <c r="D260" s="11">
        <v>19</v>
      </c>
      <c r="E260" s="14"/>
      <c r="F260" s="14">
        <v>7</v>
      </c>
      <c r="G260" s="14">
        <v>21</v>
      </c>
      <c r="H260" s="343" t="s">
        <v>36</v>
      </c>
      <c r="I260" s="6">
        <v>0.66319444444444442</v>
      </c>
      <c r="J260" s="14"/>
      <c r="K260" s="336" t="s">
        <v>679</v>
      </c>
    </row>
    <row r="261" spans="1:16">
      <c r="A261" s="347">
        <v>148</v>
      </c>
      <c r="B261" s="1" t="s">
        <v>6</v>
      </c>
      <c r="C261" s="11" t="s">
        <v>836</v>
      </c>
      <c r="D261" s="11">
        <v>30</v>
      </c>
      <c r="E261" s="14">
        <v>8</v>
      </c>
      <c r="F261" s="14">
        <v>7</v>
      </c>
      <c r="G261" s="14">
        <v>21</v>
      </c>
      <c r="H261" s="339" t="s">
        <v>31</v>
      </c>
      <c r="I261" s="31">
        <v>0.375</v>
      </c>
      <c r="J261" s="11" t="s">
        <v>837</v>
      </c>
      <c r="K261" s="11" t="s">
        <v>198</v>
      </c>
    </row>
    <row r="262" spans="1:16">
      <c r="A262" s="347">
        <v>147</v>
      </c>
      <c r="B262" s="1" t="s">
        <v>6</v>
      </c>
      <c r="C262" s="11" t="s">
        <v>836</v>
      </c>
      <c r="D262" s="11">
        <v>29</v>
      </c>
      <c r="E262" s="14">
        <v>8</v>
      </c>
      <c r="F262" s="14">
        <v>7</v>
      </c>
      <c r="G262" s="14">
        <v>21</v>
      </c>
      <c r="H262" s="339" t="s">
        <v>31</v>
      </c>
      <c r="I262" s="31">
        <v>0.4375</v>
      </c>
      <c r="J262" s="11" t="s">
        <v>837</v>
      </c>
      <c r="K262" s="11" t="s">
        <v>197</v>
      </c>
    </row>
    <row r="263" spans="1:16">
      <c r="A263" s="347">
        <v>149</v>
      </c>
      <c r="B263" s="1" t="s">
        <v>6</v>
      </c>
      <c r="C263" s="11" t="s">
        <v>836</v>
      </c>
      <c r="D263" s="11">
        <v>31</v>
      </c>
      <c r="E263" s="14">
        <v>8</v>
      </c>
      <c r="F263" s="14">
        <v>7</v>
      </c>
      <c r="G263" s="14">
        <v>21</v>
      </c>
      <c r="H263" s="339" t="s">
        <v>31</v>
      </c>
      <c r="I263" s="31">
        <v>0.5</v>
      </c>
      <c r="J263" s="11" t="s">
        <v>837</v>
      </c>
      <c r="K263" s="11" t="s">
        <v>196</v>
      </c>
      <c r="N263" s="24" t="s">
        <v>353</v>
      </c>
      <c r="O263" s="24" t="s">
        <v>352</v>
      </c>
      <c r="P263" s="26" t="s">
        <v>354</v>
      </c>
    </row>
    <row r="264" spans="1:16">
      <c r="A264" s="347">
        <v>203</v>
      </c>
      <c r="B264" s="1" t="s">
        <v>6</v>
      </c>
      <c r="C264" s="11" t="s">
        <v>355</v>
      </c>
      <c r="D264" s="11">
        <v>85</v>
      </c>
      <c r="E264" s="14">
        <v>8</v>
      </c>
      <c r="F264" s="14">
        <v>7</v>
      </c>
      <c r="G264" s="14">
        <v>21</v>
      </c>
      <c r="H264" s="339" t="s">
        <v>31</v>
      </c>
      <c r="I264" s="31">
        <v>0.5625</v>
      </c>
      <c r="J264" s="11" t="s">
        <v>838</v>
      </c>
      <c r="K264" s="11" t="s">
        <v>199</v>
      </c>
      <c r="N264" s="23">
        <v>0.375</v>
      </c>
      <c r="O264" s="23">
        <v>0.375</v>
      </c>
      <c r="P264" s="23">
        <v>0.375</v>
      </c>
    </row>
    <row r="265" spans="1:16">
      <c r="A265" s="347">
        <v>268</v>
      </c>
      <c r="B265" s="1" t="s">
        <v>6</v>
      </c>
      <c r="C265" s="11" t="s">
        <v>841</v>
      </c>
      <c r="D265" s="11">
        <v>150</v>
      </c>
      <c r="E265" s="8">
        <v>10</v>
      </c>
      <c r="F265" s="8">
        <v>7</v>
      </c>
      <c r="G265" s="8">
        <v>21</v>
      </c>
      <c r="H265" s="340" t="s">
        <v>31</v>
      </c>
      <c r="I265" s="31">
        <v>0.625</v>
      </c>
      <c r="J265" s="13" t="s">
        <v>842</v>
      </c>
      <c r="K265" s="11" t="s">
        <v>200</v>
      </c>
      <c r="L265" s="10" t="s">
        <v>777</v>
      </c>
      <c r="N265" s="23">
        <v>0.4375</v>
      </c>
      <c r="O265" s="23">
        <v>0.44791666666666669</v>
      </c>
      <c r="P265" s="23">
        <v>0.45833333333333331</v>
      </c>
    </row>
    <row r="266" spans="1:16">
      <c r="A266" s="336">
        <v>409</v>
      </c>
      <c r="B266" s="344" t="s">
        <v>844</v>
      </c>
      <c r="C266" s="11"/>
      <c r="D266" s="11">
        <v>20</v>
      </c>
      <c r="E266" s="11"/>
      <c r="F266" s="14">
        <v>7</v>
      </c>
      <c r="G266" s="14">
        <v>21</v>
      </c>
      <c r="H266" s="343" t="s">
        <v>31</v>
      </c>
      <c r="I266" s="31">
        <v>0.67708333333333337</v>
      </c>
      <c r="J266" s="11"/>
      <c r="K266" s="336" t="s">
        <v>680</v>
      </c>
      <c r="N266" s="23">
        <v>0.5</v>
      </c>
      <c r="O266" s="23">
        <v>0.52083333333333304</v>
      </c>
      <c r="P266" s="24"/>
    </row>
    <row r="267" spans="1:16">
      <c r="A267" s="347">
        <v>93</v>
      </c>
      <c r="B267" s="27" t="s">
        <v>835</v>
      </c>
      <c r="C267" s="14"/>
      <c r="D267" s="14">
        <v>31</v>
      </c>
      <c r="E267" s="336">
        <v>8</v>
      </c>
      <c r="F267" s="14">
        <v>7</v>
      </c>
      <c r="G267" s="14">
        <v>21</v>
      </c>
      <c r="H267" s="341" t="s">
        <v>10</v>
      </c>
      <c r="I267" s="4">
        <v>0.48958333333333331</v>
      </c>
      <c r="J267" s="14"/>
      <c r="K267" s="11" t="s">
        <v>203</v>
      </c>
      <c r="N267" s="24"/>
      <c r="O267" s="23">
        <v>0.59375</v>
      </c>
      <c r="P267" s="24"/>
    </row>
    <row r="268" spans="1:16">
      <c r="A268" s="347">
        <v>205</v>
      </c>
      <c r="B268" s="1" t="s">
        <v>6</v>
      </c>
      <c r="C268" s="11" t="s">
        <v>355</v>
      </c>
      <c r="D268" s="11">
        <v>87</v>
      </c>
      <c r="E268" s="14">
        <v>8</v>
      </c>
      <c r="F268" s="14">
        <v>7</v>
      </c>
      <c r="G268" s="14">
        <v>22</v>
      </c>
      <c r="H268" s="339" t="s">
        <v>31</v>
      </c>
      <c r="I268" s="31">
        <v>0.375</v>
      </c>
      <c r="J268" s="11" t="s">
        <v>838</v>
      </c>
      <c r="K268" s="11" t="s">
        <v>792</v>
      </c>
      <c r="N268" s="24"/>
      <c r="O268" s="23">
        <v>0.66666666666666696</v>
      </c>
      <c r="P268" s="24"/>
    </row>
    <row r="269" spans="1:16">
      <c r="A269" s="347">
        <v>206</v>
      </c>
      <c r="B269" s="1" t="s">
        <v>6</v>
      </c>
      <c r="C269" s="11" t="s">
        <v>355</v>
      </c>
      <c r="D269" s="11">
        <v>88</v>
      </c>
      <c r="E269" s="14">
        <v>8</v>
      </c>
      <c r="F269" s="14">
        <v>7</v>
      </c>
      <c r="G269" s="14">
        <v>22</v>
      </c>
      <c r="H269" s="339" t="s">
        <v>31</v>
      </c>
      <c r="I269" s="31">
        <v>0.4375</v>
      </c>
      <c r="J269" s="11" t="s">
        <v>838</v>
      </c>
      <c r="K269" s="11" t="s">
        <v>331</v>
      </c>
      <c r="N269" s="24"/>
      <c r="O269" s="24"/>
      <c r="P269" s="24"/>
    </row>
    <row r="270" spans="1:16">
      <c r="A270" s="347">
        <v>331</v>
      </c>
      <c r="B270" s="1" t="s">
        <v>6</v>
      </c>
      <c r="C270" s="11" t="s">
        <v>841</v>
      </c>
      <c r="D270" s="11">
        <v>213</v>
      </c>
      <c r="E270" s="8">
        <v>8</v>
      </c>
      <c r="F270" s="8">
        <v>7</v>
      </c>
      <c r="G270" s="8">
        <v>22</v>
      </c>
      <c r="H270" s="340" t="s">
        <v>31</v>
      </c>
      <c r="I270" s="31">
        <v>0.5</v>
      </c>
      <c r="J270" s="13" t="s">
        <v>44</v>
      </c>
      <c r="K270" s="11" t="s">
        <v>363</v>
      </c>
      <c r="N270" s="23">
        <v>0.39583333333333331</v>
      </c>
      <c r="O270" s="23">
        <v>0.39583333333333331</v>
      </c>
      <c r="P270" s="24"/>
    </row>
    <row r="271" spans="1:16">
      <c r="A271" s="347">
        <v>333</v>
      </c>
      <c r="B271" s="1" t="s">
        <v>6</v>
      </c>
      <c r="C271" s="11" t="s">
        <v>841</v>
      </c>
      <c r="D271" s="11">
        <v>215</v>
      </c>
      <c r="E271" s="8">
        <v>8</v>
      </c>
      <c r="F271" s="8">
        <v>7</v>
      </c>
      <c r="G271" s="8">
        <v>22</v>
      </c>
      <c r="H271" s="340" t="s">
        <v>31</v>
      </c>
      <c r="I271" s="21">
        <v>0.55208333333333337</v>
      </c>
      <c r="J271" s="13" t="s">
        <v>44</v>
      </c>
      <c r="K271" s="11" t="s">
        <v>854</v>
      </c>
      <c r="N271" s="23">
        <v>0.45833333333333331</v>
      </c>
      <c r="O271" s="23">
        <v>0.46875</v>
      </c>
      <c r="P271" s="24"/>
    </row>
    <row r="272" spans="1:16">
      <c r="A272" s="336">
        <v>461</v>
      </c>
      <c r="B272" s="344" t="s">
        <v>839</v>
      </c>
      <c r="C272" s="11"/>
      <c r="D272" s="14">
        <v>30</v>
      </c>
      <c r="E272" s="11"/>
      <c r="F272" s="14">
        <v>7</v>
      </c>
      <c r="G272" s="14">
        <v>22</v>
      </c>
      <c r="H272" s="343" t="s">
        <v>31</v>
      </c>
      <c r="I272" s="31">
        <v>0.60416666666666663</v>
      </c>
      <c r="J272" s="11"/>
      <c r="K272" s="31" t="s">
        <v>855</v>
      </c>
      <c r="N272" s="23">
        <v>0.52083333333333304</v>
      </c>
      <c r="O272" s="23">
        <v>0.54166666666666596</v>
      </c>
      <c r="P272" s="24"/>
    </row>
    <row r="273" spans="1:16">
      <c r="A273" s="336">
        <v>410</v>
      </c>
      <c r="B273" s="344" t="s">
        <v>844</v>
      </c>
      <c r="C273" s="11"/>
      <c r="D273" s="11">
        <v>21</v>
      </c>
      <c r="E273" s="11"/>
      <c r="F273" s="14">
        <v>7</v>
      </c>
      <c r="G273" s="14">
        <v>22</v>
      </c>
      <c r="H273" s="343" t="s">
        <v>31</v>
      </c>
      <c r="I273" s="31">
        <v>0.64583333333333337</v>
      </c>
      <c r="J273" s="11"/>
      <c r="K273" s="336" t="s">
        <v>681</v>
      </c>
      <c r="N273" s="24"/>
      <c r="O273" s="23">
        <v>0.61458333333333304</v>
      </c>
      <c r="P273" s="24"/>
    </row>
    <row r="274" spans="1:16">
      <c r="A274" s="347">
        <v>332</v>
      </c>
      <c r="B274" s="1" t="s">
        <v>6</v>
      </c>
      <c r="C274" s="11" t="s">
        <v>841</v>
      </c>
      <c r="D274" s="11">
        <v>214</v>
      </c>
      <c r="E274" s="8">
        <v>8</v>
      </c>
      <c r="F274" s="8">
        <v>7</v>
      </c>
      <c r="G274" s="8">
        <v>22</v>
      </c>
      <c r="H274" s="339" t="s">
        <v>338</v>
      </c>
      <c r="I274" s="21">
        <v>0.41666666666666669</v>
      </c>
      <c r="J274" s="13" t="s">
        <v>44</v>
      </c>
      <c r="K274" s="11" t="s">
        <v>204</v>
      </c>
      <c r="N274" s="24"/>
      <c r="O274" s="23">
        <v>0.6875</v>
      </c>
      <c r="P274" s="24"/>
    </row>
    <row r="275" spans="1:16">
      <c r="A275" s="347">
        <v>334</v>
      </c>
      <c r="B275" s="1" t="s">
        <v>6</v>
      </c>
      <c r="C275" s="11" t="s">
        <v>841</v>
      </c>
      <c r="D275" s="11">
        <v>216</v>
      </c>
      <c r="E275" s="8">
        <v>8</v>
      </c>
      <c r="F275" s="8">
        <v>7</v>
      </c>
      <c r="G275" s="8">
        <v>22</v>
      </c>
      <c r="H275" s="339" t="s">
        <v>338</v>
      </c>
      <c r="I275" s="21">
        <v>0.47916666666666669</v>
      </c>
      <c r="J275" s="13" t="s">
        <v>44</v>
      </c>
      <c r="K275" s="11" t="s">
        <v>205</v>
      </c>
      <c r="N275" s="24"/>
      <c r="O275" s="24"/>
      <c r="P275" s="24"/>
    </row>
    <row r="276" spans="1:16">
      <c r="A276" s="347">
        <v>150</v>
      </c>
      <c r="B276" s="1" t="s">
        <v>6</v>
      </c>
      <c r="C276" s="11" t="s">
        <v>836</v>
      </c>
      <c r="D276" s="11">
        <v>32</v>
      </c>
      <c r="E276" s="14">
        <v>8</v>
      </c>
      <c r="F276" s="14">
        <v>7</v>
      </c>
      <c r="G276" s="14">
        <v>22</v>
      </c>
      <c r="H276" s="339" t="s">
        <v>338</v>
      </c>
      <c r="I276" s="22">
        <v>0.54166666666666663</v>
      </c>
      <c r="J276" s="11" t="s">
        <v>837</v>
      </c>
      <c r="K276" s="11" t="s">
        <v>202</v>
      </c>
      <c r="N276" s="23">
        <v>0.41666666666666669</v>
      </c>
      <c r="O276" s="23">
        <v>0.41666666666666669</v>
      </c>
      <c r="P276" s="24"/>
    </row>
    <row r="277" spans="1:16">
      <c r="A277" s="347">
        <v>151</v>
      </c>
      <c r="B277" s="1" t="s">
        <v>6</v>
      </c>
      <c r="C277" s="11" t="s">
        <v>836</v>
      </c>
      <c r="D277" s="11">
        <v>33</v>
      </c>
      <c r="E277" s="14">
        <v>9</v>
      </c>
      <c r="F277" s="14">
        <v>7</v>
      </c>
      <c r="G277" s="14">
        <v>26</v>
      </c>
      <c r="H277" s="339" t="s">
        <v>34</v>
      </c>
      <c r="I277" s="31">
        <v>0.375</v>
      </c>
      <c r="J277" s="11" t="s">
        <v>837</v>
      </c>
      <c r="K277" s="11" t="s">
        <v>206</v>
      </c>
      <c r="L277" s="10" t="s">
        <v>783</v>
      </c>
      <c r="N277" s="23">
        <v>0.47916666666666669</v>
      </c>
      <c r="O277" s="23">
        <v>0.48958333333333331</v>
      </c>
      <c r="P277" s="24"/>
    </row>
    <row r="278" spans="1:16">
      <c r="A278" s="347">
        <v>153</v>
      </c>
      <c r="B278" s="1" t="s">
        <v>6</v>
      </c>
      <c r="C278" s="11" t="s">
        <v>836</v>
      </c>
      <c r="D278" s="11">
        <v>35</v>
      </c>
      <c r="E278" s="14">
        <v>9</v>
      </c>
      <c r="F278" s="14">
        <v>7</v>
      </c>
      <c r="G278" s="14">
        <v>26</v>
      </c>
      <c r="H278" s="339" t="s">
        <v>34</v>
      </c>
      <c r="I278" s="31">
        <v>0.4375</v>
      </c>
      <c r="J278" s="11" t="s">
        <v>837</v>
      </c>
      <c r="K278" s="11" t="s">
        <v>207</v>
      </c>
      <c r="L278" s="10" t="s">
        <v>778</v>
      </c>
      <c r="N278" s="23">
        <v>0.54166666666666696</v>
      </c>
      <c r="O278" s="23">
        <v>0.5625</v>
      </c>
      <c r="P278" s="24"/>
    </row>
    <row r="279" spans="1:16">
      <c r="A279" s="347">
        <v>208</v>
      </c>
      <c r="B279" s="1" t="s">
        <v>6</v>
      </c>
      <c r="C279" s="11" t="s">
        <v>355</v>
      </c>
      <c r="D279" s="11">
        <v>90</v>
      </c>
      <c r="E279" s="14">
        <v>9</v>
      </c>
      <c r="F279" s="14">
        <v>7</v>
      </c>
      <c r="G279" s="14">
        <v>26</v>
      </c>
      <c r="H279" s="339" t="s">
        <v>34</v>
      </c>
      <c r="I279" s="31">
        <v>0.5</v>
      </c>
      <c r="J279" s="11" t="s">
        <v>838</v>
      </c>
      <c r="K279" s="11" t="s">
        <v>209</v>
      </c>
      <c r="N279" s="24"/>
      <c r="O279" s="23">
        <v>0.63541666666666696</v>
      </c>
      <c r="P279" s="24"/>
    </row>
    <row r="280" spans="1:16">
      <c r="A280" s="336">
        <v>464</v>
      </c>
      <c r="B280" s="344" t="s">
        <v>839</v>
      </c>
      <c r="C280" s="11"/>
      <c r="D280" s="14">
        <v>33</v>
      </c>
      <c r="E280" s="11"/>
      <c r="F280" s="14">
        <v>7</v>
      </c>
      <c r="G280" s="14">
        <v>26</v>
      </c>
      <c r="H280" s="343" t="s">
        <v>34</v>
      </c>
      <c r="I280" s="31">
        <v>0.5625</v>
      </c>
      <c r="J280" s="11"/>
      <c r="K280" s="336" t="s">
        <v>682</v>
      </c>
      <c r="N280" s="24"/>
      <c r="O280" s="23">
        <v>0.70833333333333404</v>
      </c>
      <c r="P280" s="24"/>
    </row>
    <row r="281" spans="1:16">
      <c r="A281" s="336">
        <v>462</v>
      </c>
      <c r="B281" s="344" t="s">
        <v>839</v>
      </c>
      <c r="C281" s="11"/>
      <c r="D281" s="14">
        <v>31</v>
      </c>
      <c r="E281" s="11"/>
      <c r="F281" s="14">
        <v>7</v>
      </c>
      <c r="G281" s="14">
        <v>26</v>
      </c>
      <c r="H281" s="343" t="s">
        <v>34</v>
      </c>
      <c r="I281" s="31">
        <v>0.60416666666666663</v>
      </c>
      <c r="J281" s="11"/>
      <c r="K281" s="336" t="s">
        <v>683</v>
      </c>
    </row>
    <row r="282" spans="1:16">
      <c r="A282" s="336">
        <v>465</v>
      </c>
      <c r="B282" s="344" t="s">
        <v>839</v>
      </c>
      <c r="C282" s="11"/>
      <c r="D282" s="14">
        <v>34</v>
      </c>
      <c r="E282" s="11"/>
      <c r="F282" s="14">
        <v>7</v>
      </c>
      <c r="G282" s="14">
        <v>26</v>
      </c>
      <c r="H282" s="343" t="s">
        <v>34</v>
      </c>
      <c r="I282" s="31">
        <v>0.64583333333333337</v>
      </c>
      <c r="J282" s="11"/>
      <c r="K282" s="336" t="s">
        <v>684</v>
      </c>
    </row>
    <row r="283" spans="1:16">
      <c r="A283" s="347">
        <v>210</v>
      </c>
      <c r="B283" s="1" t="s">
        <v>6</v>
      </c>
      <c r="C283" s="11" t="s">
        <v>355</v>
      </c>
      <c r="D283" s="11">
        <v>92</v>
      </c>
      <c r="E283" s="14">
        <v>9</v>
      </c>
      <c r="F283" s="14">
        <v>7</v>
      </c>
      <c r="G283" s="14">
        <v>26</v>
      </c>
      <c r="H283" s="339" t="s">
        <v>349</v>
      </c>
      <c r="I283" s="31">
        <v>0.375</v>
      </c>
      <c r="J283" s="11" t="s">
        <v>838</v>
      </c>
      <c r="K283" s="11" t="s">
        <v>332</v>
      </c>
    </row>
    <row r="284" spans="1:16">
      <c r="A284" s="347">
        <v>152</v>
      </c>
      <c r="B284" s="1" t="s">
        <v>6</v>
      </c>
      <c r="C284" s="11" t="s">
        <v>836</v>
      </c>
      <c r="D284" s="11">
        <v>34</v>
      </c>
      <c r="E284" s="14">
        <v>9</v>
      </c>
      <c r="F284" s="14">
        <v>7</v>
      </c>
      <c r="G284" s="14">
        <v>26</v>
      </c>
      <c r="H284" s="339" t="s">
        <v>349</v>
      </c>
      <c r="I284" s="31">
        <v>0.4375</v>
      </c>
      <c r="J284" s="11" t="s">
        <v>837</v>
      </c>
      <c r="K284" s="11" t="s">
        <v>208</v>
      </c>
    </row>
    <row r="285" spans="1:16">
      <c r="A285" s="347">
        <v>207</v>
      </c>
      <c r="B285" s="1" t="s">
        <v>6</v>
      </c>
      <c r="C285" s="11" t="s">
        <v>355</v>
      </c>
      <c r="D285" s="11">
        <v>89</v>
      </c>
      <c r="E285" s="14">
        <v>9</v>
      </c>
      <c r="F285" s="14">
        <v>7</v>
      </c>
      <c r="G285" s="14">
        <v>26</v>
      </c>
      <c r="H285" s="339" t="s">
        <v>349</v>
      </c>
      <c r="I285" s="31">
        <v>0.5</v>
      </c>
      <c r="J285" s="11" t="s">
        <v>838</v>
      </c>
      <c r="K285" s="11" t="s">
        <v>210</v>
      </c>
      <c r="L285" s="10" t="s">
        <v>779</v>
      </c>
    </row>
    <row r="286" spans="1:16">
      <c r="A286" s="336">
        <v>463</v>
      </c>
      <c r="B286" s="344" t="s">
        <v>839</v>
      </c>
      <c r="C286" s="11"/>
      <c r="D286" s="14">
        <v>32</v>
      </c>
      <c r="E286" s="11"/>
      <c r="F286" s="14">
        <v>7</v>
      </c>
      <c r="G286" s="14">
        <v>26</v>
      </c>
      <c r="H286" s="339" t="s">
        <v>349</v>
      </c>
      <c r="I286" s="31">
        <v>0.5625</v>
      </c>
      <c r="J286" s="11"/>
      <c r="K286" s="336" t="s">
        <v>685</v>
      </c>
    </row>
    <row r="287" spans="1:16">
      <c r="A287" s="336">
        <v>411</v>
      </c>
      <c r="B287" s="344" t="s">
        <v>844</v>
      </c>
      <c r="C287" s="11"/>
      <c r="D287" s="11">
        <v>22</v>
      </c>
      <c r="E287" s="11"/>
      <c r="F287" s="14">
        <v>7</v>
      </c>
      <c r="G287" s="14">
        <v>26</v>
      </c>
      <c r="H287" s="343" t="s">
        <v>349</v>
      </c>
      <c r="I287" s="31">
        <v>0.60416666666666663</v>
      </c>
      <c r="J287" s="11"/>
      <c r="K287" s="336" t="s">
        <v>686</v>
      </c>
    </row>
    <row r="288" spans="1:16">
      <c r="A288" s="347">
        <v>335</v>
      </c>
      <c r="B288" s="1" t="s">
        <v>6</v>
      </c>
      <c r="C288" s="11" t="s">
        <v>841</v>
      </c>
      <c r="D288" s="11">
        <v>217</v>
      </c>
      <c r="E288" s="8">
        <v>9</v>
      </c>
      <c r="F288" s="8">
        <v>7</v>
      </c>
      <c r="G288" s="8">
        <v>27</v>
      </c>
      <c r="H288" s="340" t="s">
        <v>34</v>
      </c>
      <c r="I288" s="31">
        <v>0.375</v>
      </c>
      <c r="J288" s="13" t="s">
        <v>44</v>
      </c>
      <c r="K288" s="11" t="s">
        <v>364</v>
      </c>
    </row>
    <row r="289" spans="1:16">
      <c r="A289" s="347">
        <v>336</v>
      </c>
      <c r="B289" s="1" t="s">
        <v>6</v>
      </c>
      <c r="C289" s="11" t="s">
        <v>841</v>
      </c>
      <c r="D289" s="11">
        <v>218</v>
      </c>
      <c r="E289" s="8">
        <v>9</v>
      </c>
      <c r="F289" s="8">
        <v>7</v>
      </c>
      <c r="G289" s="8">
        <v>27</v>
      </c>
      <c r="H289" s="340" t="s">
        <v>34</v>
      </c>
      <c r="I289" s="31">
        <v>0.4375</v>
      </c>
      <c r="J289" s="13" t="s">
        <v>44</v>
      </c>
      <c r="K289" s="11" t="s">
        <v>212</v>
      </c>
    </row>
    <row r="290" spans="1:16">
      <c r="A290" s="336">
        <v>467</v>
      </c>
      <c r="B290" s="344" t="s">
        <v>839</v>
      </c>
      <c r="C290" s="11"/>
      <c r="D290" s="14">
        <v>36</v>
      </c>
      <c r="E290" s="11"/>
      <c r="F290" s="8">
        <v>7</v>
      </c>
      <c r="G290" s="8">
        <v>27</v>
      </c>
      <c r="H290" s="340" t="s">
        <v>34</v>
      </c>
      <c r="I290" s="31">
        <v>0.48958333333333331</v>
      </c>
      <c r="J290" s="13"/>
      <c r="K290" s="336" t="s">
        <v>691</v>
      </c>
    </row>
    <row r="291" spans="1:16">
      <c r="A291" s="336">
        <v>412</v>
      </c>
      <c r="B291" s="344" t="s">
        <v>844</v>
      </c>
      <c r="C291" s="11"/>
      <c r="D291" s="11">
        <v>23</v>
      </c>
      <c r="E291" s="11"/>
      <c r="F291" s="8">
        <v>7</v>
      </c>
      <c r="G291" s="8">
        <v>27</v>
      </c>
      <c r="H291" s="340" t="s">
        <v>34</v>
      </c>
      <c r="I291" s="22">
        <v>0.53125</v>
      </c>
      <c r="J291" s="13"/>
      <c r="K291" s="336" t="s">
        <v>687</v>
      </c>
    </row>
    <row r="292" spans="1:16">
      <c r="A292" s="336">
        <v>468</v>
      </c>
      <c r="B292" s="344" t="s">
        <v>839</v>
      </c>
      <c r="C292" s="11"/>
      <c r="D292" s="14">
        <v>37</v>
      </c>
      <c r="E292" s="11"/>
      <c r="F292" s="8">
        <v>7</v>
      </c>
      <c r="G292" s="8">
        <v>27</v>
      </c>
      <c r="H292" s="340" t="s">
        <v>34</v>
      </c>
      <c r="I292" s="30">
        <v>0.57291666666666663</v>
      </c>
      <c r="J292" s="13"/>
      <c r="K292" s="336" t="s">
        <v>689</v>
      </c>
      <c r="N292" s="24" t="s">
        <v>353</v>
      </c>
      <c r="O292" s="24" t="s">
        <v>352</v>
      </c>
      <c r="P292" s="26" t="s">
        <v>354</v>
      </c>
    </row>
    <row r="293" spans="1:16">
      <c r="A293" s="336"/>
      <c r="B293" s="344" t="s">
        <v>693</v>
      </c>
      <c r="C293" s="11"/>
      <c r="D293" s="11"/>
      <c r="E293" s="11"/>
      <c r="F293" s="14">
        <v>7</v>
      </c>
      <c r="G293" s="14">
        <v>27</v>
      </c>
      <c r="H293" s="340" t="s">
        <v>34</v>
      </c>
      <c r="I293" s="22">
        <v>0.61458333333333337</v>
      </c>
      <c r="J293" s="11"/>
      <c r="K293" s="336" t="s">
        <v>780</v>
      </c>
      <c r="L293" s="10" t="s">
        <v>781</v>
      </c>
      <c r="N293" s="23">
        <v>0.375</v>
      </c>
      <c r="O293" s="23">
        <v>0.375</v>
      </c>
      <c r="P293" s="23">
        <v>0.375</v>
      </c>
    </row>
    <row r="294" spans="1:16">
      <c r="A294" s="347">
        <v>209</v>
      </c>
      <c r="B294" s="1" t="s">
        <v>6</v>
      </c>
      <c r="C294" s="11" t="s">
        <v>355</v>
      </c>
      <c r="D294" s="11">
        <v>91</v>
      </c>
      <c r="E294" s="14">
        <v>9</v>
      </c>
      <c r="F294" s="14">
        <v>7</v>
      </c>
      <c r="G294" s="14">
        <v>27</v>
      </c>
      <c r="H294" s="339" t="s">
        <v>349</v>
      </c>
      <c r="I294" s="22">
        <v>0.375</v>
      </c>
      <c r="J294" s="11" t="s">
        <v>838</v>
      </c>
      <c r="K294" s="11" t="s">
        <v>793</v>
      </c>
      <c r="N294" s="23">
        <v>0.4375</v>
      </c>
      <c r="O294" s="23">
        <v>0.44791666666666669</v>
      </c>
      <c r="P294" s="23">
        <v>0.45833333333333331</v>
      </c>
    </row>
    <row r="295" spans="1:16">
      <c r="A295" s="347">
        <v>271</v>
      </c>
      <c r="B295" s="1" t="s">
        <v>6</v>
      </c>
      <c r="C295" s="11" t="s">
        <v>841</v>
      </c>
      <c r="D295" s="11">
        <v>153</v>
      </c>
      <c r="E295" s="8">
        <v>11</v>
      </c>
      <c r="F295" s="8">
        <v>7</v>
      </c>
      <c r="G295" s="8">
        <v>27</v>
      </c>
      <c r="H295" s="339" t="s">
        <v>349</v>
      </c>
      <c r="I295" s="31">
        <v>0.4375</v>
      </c>
      <c r="J295" s="13" t="s">
        <v>842</v>
      </c>
      <c r="K295" s="11" t="s">
        <v>211</v>
      </c>
      <c r="N295" s="23">
        <v>0.5</v>
      </c>
      <c r="O295" s="23">
        <v>0.52083333333333304</v>
      </c>
      <c r="P295" s="24"/>
    </row>
    <row r="296" spans="1:16">
      <c r="A296" s="336">
        <v>470</v>
      </c>
      <c r="B296" s="344" t="s">
        <v>839</v>
      </c>
      <c r="C296" s="11"/>
      <c r="D296" s="14">
        <v>39</v>
      </c>
      <c r="E296" s="11"/>
      <c r="F296" s="8">
        <v>7</v>
      </c>
      <c r="G296" s="8">
        <v>27</v>
      </c>
      <c r="H296" s="343" t="s">
        <v>349</v>
      </c>
      <c r="I296" s="338">
        <v>0.48958333333333331</v>
      </c>
      <c r="J296" s="13"/>
      <c r="K296" s="336" t="s">
        <v>692</v>
      </c>
      <c r="N296" s="24"/>
      <c r="O296" s="23">
        <v>0.59375</v>
      </c>
      <c r="P296" s="24"/>
    </row>
    <row r="297" spans="1:16">
      <c r="A297" s="336">
        <v>469</v>
      </c>
      <c r="B297" s="344" t="s">
        <v>839</v>
      </c>
      <c r="C297" s="11"/>
      <c r="D297" s="14">
        <v>38</v>
      </c>
      <c r="E297" s="11"/>
      <c r="F297" s="8">
        <v>7</v>
      </c>
      <c r="G297" s="8">
        <v>27</v>
      </c>
      <c r="H297" s="343" t="s">
        <v>349</v>
      </c>
      <c r="I297" s="22">
        <v>0.57291666666666663</v>
      </c>
      <c r="J297" s="13"/>
      <c r="K297" s="336" t="s">
        <v>690</v>
      </c>
      <c r="N297" s="24"/>
      <c r="O297" s="23">
        <v>0.66666666666666696</v>
      </c>
      <c r="P297" s="24"/>
    </row>
    <row r="298" spans="1:16">
      <c r="A298" s="336">
        <v>466</v>
      </c>
      <c r="B298" s="344" t="s">
        <v>839</v>
      </c>
      <c r="C298" s="11"/>
      <c r="D298" s="14">
        <v>35</v>
      </c>
      <c r="E298" s="11"/>
      <c r="F298" s="8">
        <v>7</v>
      </c>
      <c r="G298" s="8">
        <v>27</v>
      </c>
      <c r="H298" s="343" t="s">
        <v>349</v>
      </c>
      <c r="I298" s="31">
        <v>0.61458333333333337</v>
      </c>
      <c r="J298" s="13"/>
      <c r="K298" s="336" t="s">
        <v>688</v>
      </c>
      <c r="N298" s="24"/>
      <c r="O298" s="24"/>
      <c r="P298" s="24"/>
    </row>
    <row r="299" spans="1:16">
      <c r="A299" s="347">
        <v>94</v>
      </c>
      <c r="B299" s="27" t="s">
        <v>835</v>
      </c>
      <c r="C299" s="14"/>
      <c r="D299" s="14">
        <v>32</v>
      </c>
      <c r="E299" s="336">
        <v>8</v>
      </c>
      <c r="F299" s="14">
        <v>7</v>
      </c>
      <c r="G299" s="14">
        <v>28</v>
      </c>
      <c r="H299" s="341" t="s">
        <v>7</v>
      </c>
      <c r="I299" s="29">
        <v>0.39583333333333331</v>
      </c>
      <c r="J299" s="14"/>
      <c r="K299" s="11" t="s">
        <v>213</v>
      </c>
      <c r="N299" s="23">
        <v>0.39583333333333331</v>
      </c>
      <c r="O299" s="23">
        <v>0.39583333333333331</v>
      </c>
      <c r="P299" s="24"/>
    </row>
    <row r="300" spans="1:16">
      <c r="A300" s="336">
        <v>471</v>
      </c>
      <c r="B300" s="27" t="s">
        <v>839</v>
      </c>
      <c r="C300" s="14"/>
      <c r="D300" s="14">
        <v>40</v>
      </c>
      <c r="E300" s="14"/>
      <c r="F300" s="14">
        <v>7</v>
      </c>
      <c r="G300" s="14">
        <v>28</v>
      </c>
      <c r="H300" s="345" t="s">
        <v>7</v>
      </c>
      <c r="I300" s="4">
        <v>0.46875</v>
      </c>
      <c r="J300" s="14"/>
      <c r="K300" s="336" t="s">
        <v>694</v>
      </c>
      <c r="N300" s="23">
        <v>0.45833333333333331</v>
      </c>
      <c r="O300" s="23">
        <v>0.46875</v>
      </c>
      <c r="P300" s="24"/>
    </row>
    <row r="301" spans="1:16">
      <c r="A301" s="336">
        <v>474</v>
      </c>
      <c r="B301" s="27" t="s">
        <v>839</v>
      </c>
      <c r="C301" s="14"/>
      <c r="D301" s="14">
        <v>43</v>
      </c>
      <c r="E301" s="14"/>
      <c r="F301" s="14">
        <v>7</v>
      </c>
      <c r="G301" s="14">
        <v>28</v>
      </c>
      <c r="H301" s="345" t="s">
        <v>7</v>
      </c>
      <c r="I301" s="4">
        <v>0.51041666666666663</v>
      </c>
      <c r="J301" s="14"/>
      <c r="K301" s="336" t="s">
        <v>695</v>
      </c>
      <c r="N301" s="23">
        <v>0.52083333333333304</v>
      </c>
      <c r="O301" s="23">
        <v>0.54166666666666596</v>
      </c>
      <c r="P301" s="24"/>
    </row>
    <row r="302" spans="1:16">
      <c r="A302" s="336">
        <v>473</v>
      </c>
      <c r="B302" s="27" t="s">
        <v>839</v>
      </c>
      <c r="C302" s="14"/>
      <c r="D302" s="14">
        <v>42</v>
      </c>
      <c r="E302" s="14"/>
      <c r="F302" s="14">
        <v>7</v>
      </c>
      <c r="G302" s="14">
        <v>28</v>
      </c>
      <c r="H302" s="345" t="s">
        <v>7</v>
      </c>
      <c r="I302" s="4">
        <v>0.55208333333333337</v>
      </c>
      <c r="J302" s="14"/>
      <c r="K302" s="336" t="s">
        <v>696</v>
      </c>
      <c r="N302" s="24"/>
      <c r="O302" s="23">
        <v>0.61458333333333304</v>
      </c>
      <c r="P302" s="24"/>
    </row>
    <row r="303" spans="1:16">
      <c r="A303" s="336">
        <v>472</v>
      </c>
      <c r="B303" s="27" t="s">
        <v>839</v>
      </c>
      <c r="C303" s="14"/>
      <c r="D303" s="14">
        <v>41</v>
      </c>
      <c r="E303" s="14"/>
      <c r="F303" s="14">
        <v>7</v>
      </c>
      <c r="G303" s="14">
        <v>28</v>
      </c>
      <c r="H303" s="345" t="s">
        <v>7</v>
      </c>
      <c r="I303" s="4">
        <v>0.59375</v>
      </c>
      <c r="J303" s="14"/>
      <c r="K303" s="336" t="s">
        <v>697</v>
      </c>
      <c r="N303" s="24"/>
      <c r="O303" s="23">
        <v>0.6875</v>
      </c>
      <c r="P303" s="24"/>
    </row>
    <row r="304" spans="1:16">
      <c r="A304" s="347">
        <v>273</v>
      </c>
      <c r="B304" s="1" t="s">
        <v>6</v>
      </c>
      <c r="C304" s="11" t="s">
        <v>841</v>
      </c>
      <c r="D304" s="11">
        <v>155</v>
      </c>
      <c r="E304" s="8">
        <v>11</v>
      </c>
      <c r="F304" s="8">
        <v>7</v>
      </c>
      <c r="G304" s="8">
        <v>28</v>
      </c>
      <c r="H304" s="340" t="s">
        <v>11</v>
      </c>
      <c r="I304" s="21">
        <v>0.39583333333333331</v>
      </c>
      <c r="J304" s="13" t="s">
        <v>842</v>
      </c>
      <c r="K304" s="11" t="s">
        <v>216</v>
      </c>
      <c r="N304" s="24"/>
      <c r="O304" s="24"/>
      <c r="P304" s="24"/>
    </row>
    <row r="305" spans="1:16">
      <c r="A305" s="369">
        <v>388</v>
      </c>
      <c r="B305" s="370" t="s">
        <v>37</v>
      </c>
      <c r="C305" s="371"/>
      <c r="D305" s="371">
        <v>24</v>
      </c>
      <c r="E305" s="371" t="s">
        <v>43</v>
      </c>
      <c r="F305" s="373">
        <v>7</v>
      </c>
      <c r="G305" s="373">
        <v>28</v>
      </c>
      <c r="H305" s="374" t="s">
        <v>11</v>
      </c>
      <c r="I305" s="375">
        <v>0.44791666666666669</v>
      </c>
      <c r="J305" s="371"/>
      <c r="K305" s="372" t="s">
        <v>762</v>
      </c>
      <c r="N305" s="23">
        <v>0.41666666666666669</v>
      </c>
      <c r="O305" s="23">
        <v>0.41666666666666669</v>
      </c>
      <c r="P305" s="24"/>
    </row>
    <row r="306" spans="1:16">
      <c r="A306" s="336">
        <v>413</v>
      </c>
      <c r="B306" s="344" t="s">
        <v>844</v>
      </c>
      <c r="C306" s="11"/>
      <c r="D306" s="11">
        <v>24</v>
      </c>
      <c r="E306" s="11"/>
      <c r="F306" s="8">
        <v>7</v>
      </c>
      <c r="G306" s="8">
        <v>28</v>
      </c>
      <c r="H306" s="340" t="s">
        <v>11</v>
      </c>
      <c r="I306" s="375">
        <v>0.5</v>
      </c>
      <c r="J306" s="13"/>
      <c r="K306" s="336" t="s">
        <v>698</v>
      </c>
      <c r="N306" s="23">
        <v>0.47916666666666669</v>
      </c>
      <c r="O306" s="23">
        <v>0.48958333333333331</v>
      </c>
      <c r="P306" s="24"/>
    </row>
    <row r="307" spans="1:16">
      <c r="A307" s="336">
        <v>414</v>
      </c>
      <c r="B307" s="344" t="s">
        <v>844</v>
      </c>
      <c r="C307" s="11"/>
      <c r="D307" s="11">
        <v>25</v>
      </c>
      <c r="E307" s="11"/>
      <c r="F307" s="8">
        <v>7</v>
      </c>
      <c r="G307" s="8">
        <v>28</v>
      </c>
      <c r="H307" s="340" t="s">
        <v>11</v>
      </c>
      <c r="I307" s="375">
        <v>0.54166666666666663</v>
      </c>
      <c r="J307" s="13"/>
      <c r="K307" s="336" t="s">
        <v>641</v>
      </c>
      <c r="N307" s="23">
        <v>0.54166666666666696</v>
      </c>
      <c r="O307" s="23">
        <v>0.5625</v>
      </c>
      <c r="P307" s="24"/>
    </row>
    <row r="308" spans="1:16">
      <c r="A308" s="347">
        <v>154</v>
      </c>
      <c r="B308" s="1" t="s">
        <v>6</v>
      </c>
      <c r="C308" s="11" t="s">
        <v>836</v>
      </c>
      <c r="D308" s="11">
        <v>36</v>
      </c>
      <c r="E308" s="14">
        <v>9</v>
      </c>
      <c r="F308" s="14">
        <v>7</v>
      </c>
      <c r="G308" s="14">
        <v>28</v>
      </c>
      <c r="H308" s="339" t="s">
        <v>338</v>
      </c>
      <c r="I308" s="22">
        <v>0.41666666666666669</v>
      </c>
      <c r="J308" s="11" t="s">
        <v>837</v>
      </c>
      <c r="K308" s="11" t="s">
        <v>217</v>
      </c>
      <c r="N308" s="24"/>
      <c r="O308" s="23">
        <v>0.63541666666666696</v>
      </c>
      <c r="P308" s="24"/>
    </row>
    <row r="309" spans="1:16">
      <c r="A309" s="347">
        <v>337</v>
      </c>
      <c r="B309" s="1" t="s">
        <v>6</v>
      </c>
      <c r="C309" s="11" t="s">
        <v>841</v>
      </c>
      <c r="D309" s="11">
        <v>219</v>
      </c>
      <c r="E309" s="8">
        <v>9</v>
      </c>
      <c r="F309" s="8">
        <v>7</v>
      </c>
      <c r="G309" s="8">
        <v>28</v>
      </c>
      <c r="H309" s="339" t="s">
        <v>338</v>
      </c>
      <c r="I309" s="21">
        <v>0.48958333333333331</v>
      </c>
      <c r="J309" s="13" t="s">
        <v>44</v>
      </c>
      <c r="K309" s="11" t="s">
        <v>219</v>
      </c>
      <c r="N309" s="24"/>
      <c r="O309" s="23">
        <v>0.70833333333333404</v>
      </c>
      <c r="P309" s="24"/>
    </row>
    <row r="310" spans="1:16">
      <c r="A310" s="347">
        <v>338</v>
      </c>
      <c r="B310" s="1" t="s">
        <v>6</v>
      </c>
      <c r="C310" s="11" t="s">
        <v>841</v>
      </c>
      <c r="D310" s="11">
        <v>220</v>
      </c>
      <c r="E310" s="8">
        <v>9</v>
      </c>
      <c r="F310" s="8">
        <v>7</v>
      </c>
      <c r="G310" s="8">
        <v>28</v>
      </c>
      <c r="H310" s="339" t="s">
        <v>338</v>
      </c>
      <c r="I310" s="21">
        <v>0.55208333333333337</v>
      </c>
      <c r="J310" s="13" t="s">
        <v>44</v>
      </c>
      <c r="K310" s="11" t="s">
        <v>218</v>
      </c>
    </row>
    <row r="311" spans="1:16">
      <c r="A311" s="347">
        <v>8</v>
      </c>
      <c r="B311" s="27" t="s">
        <v>28</v>
      </c>
      <c r="C311" s="14" t="s">
        <v>29</v>
      </c>
      <c r="D311" s="14">
        <v>8</v>
      </c>
      <c r="E311" s="14">
        <v>8</v>
      </c>
      <c r="F311" s="14">
        <v>7</v>
      </c>
      <c r="G311" s="14">
        <v>29</v>
      </c>
      <c r="H311" s="340" t="s">
        <v>35</v>
      </c>
      <c r="I311" s="6">
        <v>0.41666666666666669</v>
      </c>
      <c r="J311" s="14" t="s">
        <v>845</v>
      </c>
      <c r="K311" s="11" t="s">
        <v>220</v>
      </c>
    </row>
    <row r="312" spans="1:16">
      <c r="A312" s="347">
        <v>40</v>
      </c>
      <c r="B312" s="27" t="s">
        <v>28</v>
      </c>
      <c r="C312" s="14" t="s">
        <v>29</v>
      </c>
      <c r="D312" s="14">
        <v>40</v>
      </c>
      <c r="E312" s="14">
        <v>8</v>
      </c>
      <c r="F312" s="14">
        <v>7</v>
      </c>
      <c r="G312" s="14">
        <v>29</v>
      </c>
      <c r="H312" s="340" t="s">
        <v>35</v>
      </c>
      <c r="I312" s="6">
        <v>0.4861111111111111</v>
      </c>
      <c r="J312" s="14" t="s">
        <v>844</v>
      </c>
      <c r="K312" s="11" t="s">
        <v>221</v>
      </c>
    </row>
    <row r="313" spans="1:16">
      <c r="A313" s="347">
        <v>275</v>
      </c>
      <c r="B313" s="1" t="s">
        <v>6</v>
      </c>
      <c r="C313" s="11" t="s">
        <v>841</v>
      </c>
      <c r="D313" s="11">
        <v>157</v>
      </c>
      <c r="E313" s="8">
        <v>12</v>
      </c>
      <c r="F313" s="8">
        <v>7</v>
      </c>
      <c r="G313" s="8">
        <v>29</v>
      </c>
      <c r="H313" s="340" t="s">
        <v>35</v>
      </c>
      <c r="I313" s="21">
        <v>0.54166666666666663</v>
      </c>
      <c r="J313" s="13" t="s">
        <v>842</v>
      </c>
      <c r="K313" s="11" t="s">
        <v>856</v>
      </c>
    </row>
    <row r="314" spans="1:16">
      <c r="A314" s="347">
        <v>276</v>
      </c>
      <c r="B314" s="1" t="s">
        <v>6</v>
      </c>
      <c r="C314" s="11" t="s">
        <v>841</v>
      </c>
      <c r="D314" s="11">
        <v>158</v>
      </c>
      <c r="E314" s="8">
        <v>12</v>
      </c>
      <c r="F314" s="8">
        <v>7</v>
      </c>
      <c r="G314" s="8">
        <v>29</v>
      </c>
      <c r="H314" s="340" t="s">
        <v>35</v>
      </c>
      <c r="I314" s="21">
        <v>0.59375</v>
      </c>
      <c r="J314" s="13" t="s">
        <v>842</v>
      </c>
      <c r="K314" s="11" t="s">
        <v>222</v>
      </c>
    </row>
    <row r="315" spans="1:16">
      <c r="A315" s="336">
        <v>476</v>
      </c>
      <c r="B315" s="27" t="s">
        <v>839</v>
      </c>
      <c r="C315" s="14"/>
      <c r="D315" s="14">
        <v>45</v>
      </c>
      <c r="E315" s="14"/>
      <c r="F315" s="14">
        <v>7</v>
      </c>
      <c r="G315" s="14">
        <v>29</v>
      </c>
      <c r="H315" s="340" t="s">
        <v>35</v>
      </c>
      <c r="I315" s="6">
        <v>0.64583333333333337</v>
      </c>
      <c r="J315" s="14"/>
      <c r="K315" s="336" t="s">
        <v>699</v>
      </c>
    </row>
    <row r="316" spans="1:16">
      <c r="A316" s="336">
        <v>415</v>
      </c>
      <c r="B316" s="344" t="s">
        <v>844</v>
      </c>
      <c r="C316" s="11"/>
      <c r="D316" s="11">
        <v>26</v>
      </c>
      <c r="E316" s="11"/>
      <c r="F316" s="8">
        <v>7</v>
      </c>
      <c r="G316" s="8">
        <v>29</v>
      </c>
      <c r="H316" s="340" t="s">
        <v>35</v>
      </c>
      <c r="I316" s="21">
        <v>0.6875</v>
      </c>
      <c r="J316" s="13"/>
      <c r="K316" s="336" t="s">
        <v>700</v>
      </c>
    </row>
    <row r="317" spans="1:16">
      <c r="A317" s="336">
        <v>477</v>
      </c>
      <c r="B317" s="344" t="s">
        <v>839</v>
      </c>
      <c r="C317" s="11"/>
      <c r="D317" s="14">
        <v>46</v>
      </c>
      <c r="E317" s="11"/>
      <c r="F317" s="8">
        <v>7</v>
      </c>
      <c r="G317" s="8">
        <v>30</v>
      </c>
      <c r="H317" s="340" t="s">
        <v>35</v>
      </c>
      <c r="I317" s="375">
        <v>0.375</v>
      </c>
      <c r="J317" s="13"/>
      <c r="K317" s="336" t="s">
        <v>702</v>
      </c>
    </row>
    <row r="318" spans="1:16">
      <c r="A318" s="336">
        <v>478</v>
      </c>
      <c r="B318" s="344" t="s">
        <v>839</v>
      </c>
      <c r="C318" s="11"/>
      <c r="D318" s="14">
        <v>47</v>
      </c>
      <c r="E318" s="11"/>
      <c r="F318" s="8">
        <v>7</v>
      </c>
      <c r="G318" s="8">
        <v>30</v>
      </c>
      <c r="H318" s="374" t="s">
        <v>35</v>
      </c>
      <c r="I318" s="375">
        <v>0.41666666666666669</v>
      </c>
      <c r="J318" s="13"/>
      <c r="K318" s="336" t="s">
        <v>857</v>
      </c>
    </row>
    <row r="319" spans="1:16">
      <c r="A319" s="336">
        <v>475</v>
      </c>
      <c r="B319" s="344" t="s">
        <v>839</v>
      </c>
      <c r="C319" s="11"/>
      <c r="D319" s="14">
        <v>44</v>
      </c>
      <c r="E319" s="11"/>
      <c r="F319" s="8">
        <v>7</v>
      </c>
      <c r="G319" s="8">
        <v>30</v>
      </c>
      <c r="H319" s="340" t="s">
        <v>35</v>
      </c>
      <c r="I319" s="376">
        <v>0.45833333333333331</v>
      </c>
      <c r="J319" s="13"/>
      <c r="K319" s="336" t="s">
        <v>858</v>
      </c>
    </row>
    <row r="320" spans="1:16">
      <c r="A320" s="377">
        <v>458</v>
      </c>
      <c r="B320" s="370" t="s">
        <v>839</v>
      </c>
      <c r="C320" s="371"/>
      <c r="D320" s="371">
        <v>27</v>
      </c>
      <c r="E320" s="371"/>
      <c r="F320" s="365">
        <v>7</v>
      </c>
      <c r="G320" s="365">
        <v>30</v>
      </c>
      <c r="H320" s="374" t="s">
        <v>35</v>
      </c>
      <c r="I320" s="376">
        <v>0.5</v>
      </c>
      <c r="J320" s="371"/>
      <c r="K320" s="377" t="s">
        <v>677</v>
      </c>
    </row>
    <row r="321" spans="1:16">
      <c r="A321" s="347">
        <v>278</v>
      </c>
      <c r="B321" s="1" t="s">
        <v>6</v>
      </c>
      <c r="C321" s="11" t="s">
        <v>841</v>
      </c>
      <c r="D321" s="11">
        <v>160</v>
      </c>
      <c r="E321" s="8">
        <v>12</v>
      </c>
      <c r="F321" s="8">
        <v>7</v>
      </c>
      <c r="G321" s="8">
        <v>30</v>
      </c>
      <c r="H321" s="340" t="s">
        <v>11</v>
      </c>
      <c r="I321" s="21">
        <v>0.375</v>
      </c>
      <c r="J321" s="13" t="s">
        <v>842</v>
      </c>
      <c r="K321" s="11" t="s">
        <v>224</v>
      </c>
    </row>
    <row r="322" spans="1:16">
      <c r="A322" s="377">
        <v>416</v>
      </c>
      <c r="B322" s="378" t="s">
        <v>844</v>
      </c>
      <c r="C322" s="372"/>
      <c r="D322" s="372">
        <v>27</v>
      </c>
      <c r="E322" s="372"/>
      <c r="F322" s="365">
        <v>7</v>
      </c>
      <c r="G322" s="365">
        <v>30</v>
      </c>
      <c r="H322" s="374" t="s">
        <v>11</v>
      </c>
      <c r="I322" s="376">
        <v>0.42708333333333331</v>
      </c>
      <c r="J322" s="379"/>
      <c r="K322" s="377" t="s">
        <v>701</v>
      </c>
    </row>
    <row r="323" spans="1:16">
      <c r="A323" s="347">
        <v>211</v>
      </c>
      <c r="B323" s="1" t="s">
        <v>6</v>
      </c>
      <c r="C323" s="11" t="s">
        <v>355</v>
      </c>
      <c r="D323" s="11">
        <v>93</v>
      </c>
      <c r="E323" s="14">
        <v>10</v>
      </c>
      <c r="F323" s="14">
        <v>8</v>
      </c>
      <c r="G323" s="14">
        <v>9</v>
      </c>
      <c r="H323" s="380" t="s">
        <v>31</v>
      </c>
      <c r="I323" s="22">
        <v>0.375</v>
      </c>
      <c r="J323" s="11" t="s">
        <v>838</v>
      </c>
      <c r="K323" s="11" t="s">
        <v>327</v>
      </c>
    </row>
    <row r="324" spans="1:16">
      <c r="A324" s="347">
        <v>212</v>
      </c>
      <c r="B324" s="1" t="s">
        <v>6</v>
      </c>
      <c r="C324" s="11" t="s">
        <v>355</v>
      </c>
      <c r="D324" s="11">
        <v>94</v>
      </c>
      <c r="E324" s="14">
        <v>10</v>
      </c>
      <c r="F324" s="14">
        <v>8</v>
      </c>
      <c r="G324" s="14">
        <v>9</v>
      </c>
      <c r="H324" s="380" t="s">
        <v>31</v>
      </c>
      <c r="I324" s="22">
        <v>0.4375</v>
      </c>
      <c r="J324" s="11" t="s">
        <v>838</v>
      </c>
      <c r="K324" s="11" t="s">
        <v>225</v>
      </c>
    </row>
    <row r="325" spans="1:16">
      <c r="A325" s="347">
        <v>213</v>
      </c>
      <c r="B325" s="1" t="s">
        <v>6</v>
      </c>
      <c r="C325" s="11" t="s">
        <v>355</v>
      </c>
      <c r="D325" s="11">
        <v>95</v>
      </c>
      <c r="E325" s="14">
        <v>10</v>
      </c>
      <c r="F325" s="14">
        <v>8</v>
      </c>
      <c r="G325" s="14">
        <v>9</v>
      </c>
      <c r="H325" s="380" t="s">
        <v>31</v>
      </c>
      <c r="I325" s="22">
        <v>0.5</v>
      </c>
      <c r="J325" s="11" t="s">
        <v>838</v>
      </c>
      <c r="K325" s="11" t="s">
        <v>794</v>
      </c>
    </row>
    <row r="326" spans="1:16">
      <c r="A326" s="347">
        <v>340</v>
      </c>
      <c r="B326" s="1" t="s">
        <v>6</v>
      </c>
      <c r="C326" s="11" t="s">
        <v>841</v>
      </c>
      <c r="D326" s="11">
        <v>222</v>
      </c>
      <c r="E326" s="8">
        <v>10</v>
      </c>
      <c r="F326" s="8">
        <v>8</v>
      </c>
      <c r="G326" s="8">
        <v>9</v>
      </c>
      <c r="H326" s="380" t="s">
        <v>31</v>
      </c>
      <c r="I326" s="21">
        <v>0.55208333333333337</v>
      </c>
      <c r="J326" s="13" t="s">
        <v>44</v>
      </c>
      <c r="K326" s="11" t="s">
        <v>227</v>
      </c>
    </row>
    <row r="327" spans="1:16">
      <c r="A327" s="347">
        <v>277</v>
      </c>
      <c r="B327" s="1" t="s">
        <v>6</v>
      </c>
      <c r="C327" s="11" t="s">
        <v>841</v>
      </c>
      <c r="D327" s="11">
        <v>159</v>
      </c>
      <c r="E327" s="8">
        <v>12</v>
      </c>
      <c r="F327" s="8">
        <v>8</v>
      </c>
      <c r="G327" s="8">
        <v>9</v>
      </c>
      <c r="H327" s="380" t="s">
        <v>31</v>
      </c>
      <c r="I327" s="21">
        <v>0.60416666666666663</v>
      </c>
      <c r="J327" s="13" t="s">
        <v>842</v>
      </c>
      <c r="K327" s="11" t="s">
        <v>223</v>
      </c>
    </row>
    <row r="328" spans="1:16">
      <c r="A328" s="347">
        <v>341</v>
      </c>
      <c r="B328" s="1" t="s">
        <v>6</v>
      </c>
      <c r="C328" s="11" t="s">
        <v>841</v>
      </c>
      <c r="D328" s="11">
        <v>223</v>
      </c>
      <c r="E328" s="8">
        <v>10</v>
      </c>
      <c r="F328" s="8">
        <v>8</v>
      </c>
      <c r="G328" s="8">
        <v>9</v>
      </c>
      <c r="H328" s="339" t="s">
        <v>337</v>
      </c>
      <c r="I328" s="21">
        <v>0.41666666666666669</v>
      </c>
      <c r="J328" s="13" t="s">
        <v>44</v>
      </c>
      <c r="K328" s="11" t="s">
        <v>365</v>
      </c>
    </row>
    <row r="329" spans="1:16">
      <c r="A329" s="347">
        <v>155</v>
      </c>
      <c r="B329" s="1" t="s">
        <v>6</v>
      </c>
      <c r="C329" s="11" t="s">
        <v>836</v>
      </c>
      <c r="D329" s="11">
        <v>37</v>
      </c>
      <c r="E329" s="14">
        <v>10</v>
      </c>
      <c r="F329" s="14">
        <v>8</v>
      </c>
      <c r="G329" s="14">
        <v>9</v>
      </c>
      <c r="H329" s="339" t="s">
        <v>337</v>
      </c>
      <c r="I329" s="22">
        <v>0.47916666666666669</v>
      </c>
      <c r="J329" s="11" t="s">
        <v>837</v>
      </c>
      <c r="K329" s="11" t="s">
        <v>226</v>
      </c>
    </row>
    <row r="330" spans="1:16">
      <c r="A330" s="347">
        <v>339</v>
      </c>
      <c r="B330" s="1" t="s">
        <v>6</v>
      </c>
      <c r="C330" s="11" t="s">
        <v>841</v>
      </c>
      <c r="D330" s="11">
        <v>221</v>
      </c>
      <c r="E330" s="8">
        <v>10</v>
      </c>
      <c r="F330" s="8">
        <v>8</v>
      </c>
      <c r="G330" s="8">
        <v>9</v>
      </c>
      <c r="H330" s="339" t="s">
        <v>337</v>
      </c>
      <c r="I330" s="21">
        <v>0.55208333333333337</v>
      </c>
      <c r="J330" s="13" t="s">
        <v>44</v>
      </c>
      <c r="K330" s="11" t="s">
        <v>228</v>
      </c>
    </row>
    <row r="331" spans="1:16">
      <c r="A331" s="347">
        <v>214</v>
      </c>
      <c r="B331" s="1" t="s">
        <v>6</v>
      </c>
      <c r="C331" s="11" t="s">
        <v>355</v>
      </c>
      <c r="D331" s="11">
        <v>96</v>
      </c>
      <c r="E331" s="14">
        <v>10</v>
      </c>
      <c r="F331" s="14">
        <v>8</v>
      </c>
      <c r="G331" s="14">
        <v>10</v>
      </c>
      <c r="H331" s="341" t="s">
        <v>8</v>
      </c>
      <c r="I331" s="22">
        <v>0.41666666666666669</v>
      </c>
      <c r="J331" s="11" t="s">
        <v>838</v>
      </c>
      <c r="K331" s="11" t="s">
        <v>230</v>
      </c>
    </row>
    <row r="332" spans="1:16">
      <c r="A332" s="347">
        <v>95</v>
      </c>
      <c r="B332" s="27" t="s">
        <v>835</v>
      </c>
      <c r="C332" s="14"/>
      <c r="D332" s="14">
        <v>33</v>
      </c>
      <c r="E332" s="336">
        <v>9</v>
      </c>
      <c r="F332" s="14">
        <v>8</v>
      </c>
      <c r="G332" s="14">
        <v>10</v>
      </c>
      <c r="H332" s="341" t="s">
        <v>8</v>
      </c>
      <c r="I332" s="4">
        <v>0.47916666666666669</v>
      </c>
      <c r="J332" s="14"/>
      <c r="K332" s="11" t="s">
        <v>229</v>
      </c>
    </row>
    <row r="333" spans="1:16">
      <c r="A333" s="347">
        <v>342</v>
      </c>
      <c r="B333" s="1" t="s">
        <v>6</v>
      </c>
      <c r="C333" s="11" t="s">
        <v>841</v>
      </c>
      <c r="D333" s="11">
        <v>224</v>
      </c>
      <c r="E333" s="8">
        <v>10</v>
      </c>
      <c r="F333" s="8">
        <v>8</v>
      </c>
      <c r="G333" s="8">
        <v>10</v>
      </c>
      <c r="H333" s="339" t="s">
        <v>8</v>
      </c>
      <c r="I333" s="21">
        <v>0.5625</v>
      </c>
      <c r="J333" s="13" t="s">
        <v>44</v>
      </c>
      <c r="K333" s="11" t="s">
        <v>239</v>
      </c>
      <c r="N333" s="24" t="s">
        <v>353</v>
      </c>
      <c r="O333" s="24" t="s">
        <v>352</v>
      </c>
      <c r="P333" s="26" t="s">
        <v>354</v>
      </c>
    </row>
    <row r="334" spans="1:16">
      <c r="A334" s="347">
        <v>282</v>
      </c>
      <c r="B334" s="1" t="s">
        <v>6</v>
      </c>
      <c r="C334" s="11" t="s">
        <v>841</v>
      </c>
      <c r="D334" s="11">
        <v>164</v>
      </c>
      <c r="E334" s="8">
        <v>13</v>
      </c>
      <c r="F334" s="8">
        <v>8</v>
      </c>
      <c r="G334" s="8">
        <v>10</v>
      </c>
      <c r="H334" s="340" t="s">
        <v>339</v>
      </c>
      <c r="I334" s="21">
        <v>0.41666666666666669</v>
      </c>
      <c r="J334" s="13" t="s">
        <v>842</v>
      </c>
      <c r="K334" s="11" t="s">
        <v>238</v>
      </c>
      <c r="N334" s="23">
        <v>0.375</v>
      </c>
      <c r="O334" s="23">
        <v>0.375</v>
      </c>
      <c r="P334" s="23">
        <v>0.375</v>
      </c>
    </row>
    <row r="335" spans="1:16">
      <c r="A335" s="347">
        <v>279</v>
      </c>
      <c r="B335" s="1" t="s">
        <v>6</v>
      </c>
      <c r="C335" s="11" t="s">
        <v>841</v>
      </c>
      <c r="D335" s="11">
        <v>161</v>
      </c>
      <c r="E335" s="8">
        <v>13</v>
      </c>
      <c r="F335" s="8">
        <v>8</v>
      </c>
      <c r="G335" s="8">
        <v>10</v>
      </c>
      <c r="H335" s="340" t="s">
        <v>339</v>
      </c>
      <c r="I335" s="21">
        <v>0.46875</v>
      </c>
      <c r="J335" s="13" t="s">
        <v>842</v>
      </c>
      <c r="K335" s="11" t="s">
        <v>236</v>
      </c>
      <c r="N335" s="23">
        <v>0.4375</v>
      </c>
      <c r="O335" s="23">
        <v>0.44791666666666669</v>
      </c>
      <c r="P335" s="23">
        <v>0.45833333333333331</v>
      </c>
    </row>
    <row r="336" spans="1:16">
      <c r="A336" s="347">
        <v>280</v>
      </c>
      <c r="B336" s="1" t="s">
        <v>6</v>
      </c>
      <c r="C336" s="11" t="s">
        <v>841</v>
      </c>
      <c r="D336" s="11">
        <v>162</v>
      </c>
      <c r="E336" s="8">
        <v>13</v>
      </c>
      <c r="F336" s="8">
        <v>8</v>
      </c>
      <c r="G336" s="8">
        <v>10</v>
      </c>
      <c r="H336" s="340" t="s">
        <v>339</v>
      </c>
      <c r="I336" s="21">
        <v>0.52083333333333337</v>
      </c>
      <c r="J336" s="13" t="s">
        <v>842</v>
      </c>
      <c r="K336" s="11" t="s">
        <v>237</v>
      </c>
      <c r="N336" s="23">
        <v>0.5</v>
      </c>
      <c r="O336" s="23">
        <v>0.52083333333333304</v>
      </c>
      <c r="P336" s="24"/>
    </row>
    <row r="337" spans="1:16">
      <c r="A337" s="347">
        <v>98</v>
      </c>
      <c r="B337" s="27" t="s">
        <v>835</v>
      </c>
      <c r="C337" s="14"/>
      <c r="D337" s="14">
        <v>36</v>
      </c>
      <c r="E337" s="336">
        <v>9</v>
      </c>
      <c r="F337" s="14">
        <v>8</v>
      </c>
      <c r="G337" s="14">
        <v>10</v>
      </c>
      <c r="H337" s="341" t="s">
        <v>339</v>
      </c>
      <c r="I337" s="4">
        <v>0.57291666666666663</v>
      </c>
      <c r="J337" s="14"/>
      <c r="K337" s="11" t="s">
        <v>241</v>
      </c>
      <c r="N337" s="24"/>
      <c r="O337" s="23">
        <v>0.59375</v>
      </c>
      <c r="P337" s="24"/>
    </row>
    <row r="338" spans="1:16">
      <c r="A338" s="336">
        <v>479</v>
      </c>
      <c r="B338" s="27" t="s">
        <v>839</v>
      </c>
      <c r="C338" s="14"/>
      <c r="D338" s="14">
        <v>48</v>
      </c>
      <c r="E338" s="14"/>
      <c r="F338" s="14">
        <v>8</v>
      </c>
      <c r="G338" s="14">
        <v>10</v>
      </c>
      <c r="H338" s="340" t="s">
        <v>339</v>
      </c>
      <c r="I338" s="4">
        <v>0.64583333333333337</v>
      </c>
      <c r="J338" s="14"/>
      <c r="K338" s="31" t="s">
        <v>707</v>
      </c>
      <c r="N338" s="24"/>
      <c r="O338" s="23">
        <v>0.66666666666666696</v>
      </c>
      <c r="P338" s="24"/>
    </row>
    <row r="339" spans="1:16">
      <c r="A339" s="347">
        <v>96</v>
      </c>
      <c r="B339" s="27" t="s">
        <v>835</v>
      </c>
      <c r="C339" s="14"/>
      <c r="D339" s="14">
        <v>34</v>
      </c>
      <c r="E339" s="336">
        <v>9</v>
      </c>
      <c r="F339" s="14">
        <v>8</v>
      </c>
      <c r="G339" s="14">
        <v>10</v>
      </c>
      <c r="H339" s="341" t="s">
        <v>35</v>
      </c>
      <c r="I339" s="4">
        <v>0.375</v>
      </c>
      <c r="J339" s="14"/>
      <c r="K339" s="11" t="s">
        <v>231</v>
      </c>
      <c r="N339" s="24"/>
      <c r="O339" s="24"/>
      <c r="P339" s="24"/>
    </row>
    <row r="340" spans="1:16">
      <c r="A340" s="347">
        <v>156</v>
      </c>
      <c r="B340" s="1" t="s">
        <v>6</v>
      </c>
      <c r="C340" s="11" t="s">
        <v>836</v>
      </c>
      <c r="D340" s="11">
        <v>38</v>
      </c>
      <c r="E340" s="14">
        <v>10</v>
      </c>
      <c r="F340" s="14">
        <v>8</v>
      </c>
      <c r="G340" s="14">
        <v>10</v>
      </c>
      <c r="H340" s="339" t="s">
        <v>35</v>
      </c>
      <c r="I340" s="391">
        <v>0.45833333333333331</v>
      </c>
      <c r="J340" s="11" t="s">
        <v>837</v>
      </c>
      <c r="K340" s="11" t="s">
        <v>232</v>
      </c>
      <c r="N340" s="23">
        <v>0.39583333333333331</v>
      </c>
      <c r="O340" s="23">
        <v>0.39583333333333331</v>
      </c>
      <c r="P340" s="24"/>
    </row>
    <row r="341" spans="1:16">
      <c r="A341" s="382">
        <v>157</v>
      </c>
      <c r="B341" s="389" t="s">
        <v>6</v>
      </c>
      <c r="C341" s="388" t="s">
        <v>836</v>
      </c>
      <c r="D341" s="388">
        <v>39</v>
      </c>
      <c r="E341" s="384">
        <v>10</v>
      </c>
      <c r="F341" s="384">
        <v>8</v>
      </c>
      <c r="G341" s="384">
        <v>10</v>
      </c>
      <c r="H341" s="390" t="s">
        <v>35</v>
      </c>
      <c r="I341" s="391">
        <v>0.53125</v>
      </c>
      <c r="J341" s="388" t="s">
        <v>837</v>
      </c>
      <c r="K341" s="388" t="s">
        <v>233</v>
      </c>
      <c r="N341" s="23">
        <v>0.45833333333333331</v>
      </c>
      <c r="O341" s="23">
        <v>0.46875</v>
      </c>
      <c r="P341" s="24"/>
    </row>
    <row r="342" spans="1:16">
      <c r="A342" s="347">
        <v>158</v>
      </c>
      <c r="B342" s="1" t="s">
        <v>6</v>
      </c>
      <c r="C342" s="11" t="s">
        <v>836</v>
      </c>
      <c r="D342" s="11">
        <v>40</v>
      </c>
      <c r="E342" s="14">
        <v>10</v>
      </c>
      <c r="F342" s="14">
        <v>8</v>
      </c>
      <c r="G342" s="14">
        <v>10</v>
      </c>
      <c r="H342" s="340" t="s">
        <v>349</v>
      </c>
      <c r="I342" s="376">
        <v>0.375</v>
      </c>
      <c r="J342" s="11" t="s">
        <v>837</v>
      </c>
      <c r="K342" s="11" t="s">
        <v>234</v>
      </c>
      <c r="L342" s="10" t="s">
        <v>782</v>
      </c>
      <c r="N342" s="23">
        <v>0.52083333333333304</v>
      </c>
      <c r="O342" s="23">
        <v>0.54166666666666596</v>
      </c>
      <c r="P342" s="24"/>
    </row>
    <row r="343" spans="1:16">
      <c r="A343" s="347">
        <v>281</v>
      </c>
      <c r="B343" s="1" t="s">
        <v>6</v>
      </c>
      <c r="C343" s="11" t="s">
        <v>841</v>
      </c>
      <c r="D343" s="11">
        <v>163</v>
      </c>
      <c r="E343" s="8">
        <v>13</v>
      </c>
      <c r="F343" s="8">
        <v>8</v>
      </c>
      <c r="G343" s="8">
        <v>10</v>
      </c>
      <c r="H343" s="340" t="s">
        <v>349</v>
      </c>
      <c r="I343" s="391">
        <v>0.44791666666666669</v>
      </c>
      <c r="J343" s="13" t="s">
        <v>842</v>
      </c>
      <c r="K343" s="11" t="s">
        <v>235</v>
      </c>
      <c r="N343" s="23">
        <v>0.58333333333333304</v>
      </c>
      <c r="O343" s="23">
        <v>0.61458333333333304</v>
      </c>
      <c r="P343" s="24"/>
    </row>
    <row r="344" spans="1:16">
      <c r="A344" s="377">
        <v>417</v>
      </c>
      <c r="B344" s="378" t="s">
        <v>673</v>
      </c>
      <c r="C344" s="372"/>
      <c r="D344" s="372">
        <v>28</v>
      </c>
      <c r="E344" s="372"/>
      <c r="F344" s="365">
        <v>8</v>
      </c>
      <c r="G344" s="365">
        <v>10</v>
      </c>
      <c r="H344" s="392" t="s">
        <v>349</v>
      </c>
      <c r="I344" s="397">
        <v>0.59375</v>
      </c>
      <c r="J344" s="379"/>
      <c r="K344" s="377" t="s">
        <v>703</v>
      </c>
      <c r="N344" s="24"/>
      <c r="O344" s="23">
        <v>0.6875</v>
      </c>
      <c r="P344" s="24"/>
    </row>
    <row r="345" spans="1:16">
      <c r="A345" s="347">
        <v>25</v>
      </c>
      <c r="B345" s="27" t="s">
        <v>28</v>
      </c>
      <c r="C345" s="14" t="s">
        <v>30</v>
      </c>
      <c r="D345" s="14">
        <v>25</v>
      </c>
      <c r="E345" s="14">
        <v>11</v>
      </c>
      <c r="F345" s="14">
        <v>8</v>
      </c>
      <c r="G345" s="14">
        <v>11</v>
      </c>
      <c r="H345" s="339" t="s">
        <v>20</v>
      </c>
      <c r="I345" s="3">
        <v>0.39583333333333331</v>
      </c>
      <c r="J345" s="14" t="s">
        <v>845</v>
      </c>
      <c r="K345" s="11" t="s">
        <v>240</v>
      </c>
      <c r="N345" s="24"/>
      <c r="O345" s="24"/>
      <c r="P345" s="24"/>
    </row>
    <row r="346" spans="1:16">
      <c r="A346" s="347">
        <v>56</v>
      </c>
      <c r="B346" s="27" t="s">
        <v>28</v>
      </c>
      <c r="C346" s="14" t="s">
        <v>30</v>
      </c>
      <c r="D346" s="14">
        <v>56</v>
      </c>
      <c r="E346" s="14">
        <v>11</v>
      </c>
      <c r="F346" s="14">
        <v>8</v>
      </c>
      <c r="G346" s="14">
        <v>11</v>
      </c>
      <c r="H346" s="339" t="s">
        <v>26</v>
      </c>
      <c r="I346" s="3">
        <v>0.46527777777777773</v>
      </c>
      <c r="J346" s="14" t="s">
        <v>844</v>
      </c>
      <c r="K346" s="11" t="s">
        <v>240</v>
      </c>
      <c r="N346" s="23">
        <v>0.41666666666666669</v>
      </c>
      <c r="O346" s="23">
        <v>0.41666666666666669</v>
      </c>
      <c r="P346" s="24"/>
    </row>
    <row r="347" spans="1:16">
      <c r="A347" s="336">
        <v>481</v>
      </c>
      <c r="B347" s="27" t="s">
        <v>839</v>
      </c>
      <c r="C347" s="14"/>
      <c r="D347" s="14">
        <v>50</v>
      </c>
      <c r="E347" s="14"/>
      <c r="F347" s="14">
        <v>8</v>
      </c>
      <c r="G347" s="14">
        <v>11</v>
      </c>
      <c r="H347" s="343" t="s">
        <v>31</v>
      </c>
      <c r="I347" s="22">
        <v>0.41666666666666669</v>
      </c>
      <c r="J347" s="14"/>
      <c r="K347" s="336" t="s">
        <v>704</v>
      </c>
      <c r="N347" s="23">
        <v>0.47916666666666669</v>
      </c>
      <c r="O347" s="23">
        <v>0.48958333333333331</v>
      </c>
      <c r="P347" s="24"/>
    </row>
    <row r="348" spans="1:16">
      <c r="A348" s="336">
        <v>480</v>
      </c>
      <c r="B348" s="27" t="s">
        <v>839</v>
      </c>
      <c r="C348" s="14"/>
      <c r="D348" s="14">
        <v>49</v>
      </c>
      <c r="E348" s="14"/>
      <c r="F348" s="14">
        <v>8</v>
      </c>
      <c r="G348" s="14">
        <v>11</v>
      </c>
      <c r="H348" s="343" t="s">
        <v>31</v>
      </c>
      <c r="I348" s="22">
        <v>0.45833333333333331</v>
      </c>
      <c r="J348" s="14"/>
      <c r="K348" s="336" t="s">
        <v>705</v>
      </c>
      <c r="N348" s="23">
        <v>0.54166666666666696</v>
      </c>
      <c r="O348" s="23">
        <v>0.5625</v>
      </c>
      <c r="P348" s="24"/>
    </row>
    <row r="349" spans="1:16">
      <c r="A349" s="336">
        <v>482</v>
      </c>
      <c r="B349" s="27" t="s">
        <v>839</v>
      </c>
      <c r="C349" s="14"/>
      <c r="D349" s="14">
        <v>51</v>
      </c>
      <c r="E349" s="14"/>
      <c r="F349" s="14">
        <v>8</v>
      </c>
      <c r="G349" s="14">
        <v>11</v>
      </c>
      <c r="H349" s="343" t="s">
        <v>31</v>
      </c>
      <c r="I349" s="22">
        <v>0.5</v>
      </c>
      <c r="J349" s="14"/>
      <c r="K349" s="336" t="s">
        <v>706</v>
      </c>
      <c r="N349" s="24"/>
      <c r="O349" s="23">
        <v>0.63541666666666696</v>
      </c>
      <c r="P349" s="24"/>
    </row>
    <row r="350" spans="1:16">
      <c r="A350" s="336">
        <v>485</v>
      </c>
      <c r="B350" s="27" t="s">
        <v>839</v>
      </c>
      <c r="C350" s="14"/>
      <c r="D350" s="14">
        <v>54</v>
      </c>
      <c r="E350" s="14"/>
      <c r="F350" s="14">
        <v>8</v>
      </c>
      <c r="G350" s="14">
        <v>11</v>
      </c>
      <c r="H350" s="343" t="s">
        <v>31</v>
      </c>
      <c r="I350" s="4">
        <v>0.54166666666666663</v>
      </c>
      <c r="J350" s="14"/>
      <c r="K350" s="31" t="s">
        <v>711</v>
      </c>
      <c r="L350" s="10" t="s">
        <v>782</v>
      </c>
      <c r="N350" s="24"/>
      <c r="O350" s="23">
        <v>0.70833333333333404</v>
      </c>
      <c r="P350" s="24"/>
    </row>
    <row r="351" spans="1:16">
      <c r="A351" s="347">
        <v>97</v>
      </c>
      <c r="B351" s="27" t="s">
        <v>835</v>
      </c>
      <c r="C351" s="14"/>
      <c r="D351" s="14">
        <v>35</v>
      </c>
      <c r="E351" s="336">
        <v>9</v>
      </c>
      <c r="F351" s="14">
        <v>8</v>
      </c>
      <c r="G351" s="14">
        <v>11</v>
      </c>
      <c r="H351" s="341" t="s">
        <v>10</v>
      </c>
      <c r="I351" s="4">
        <v>0.48958333333333331</v>
      </c>
      <c r="J351" s="14"/>
      <c r="K351" s="11" t="s">
        <v>242</v>
      </c>
    </row>
    <row r="352" spans="1:16">
      <c r="A352" s="347">
        <v>216</v>
      </c>
      <c r="B352" s="1" t="s">
        <v>6</v>
      </c>
      <c r="C352" s="11" t="s">
        <v>355</v>
      </c>
      <c r="D352" s="11">
        <v>98</v>
      </c>
      <c r="E352" s="14">
        <v>11</v>
      </c>
      <c r="F352" s="14">
        <v>8</v>
      </c>
      <c r="G352" s="14">
        <v>18</v>
      </c>
      <c r="H352" s="341" t="s">
        <v>8</v>
      </c>
      <c r="I352" s="22">
        <v>0.39583333333333331</v>
      </c>
      <c r="J352" s="11" t="s">
        <v>838</v>
      </c>
      <c r="K352" s="11" t="s">
        <v>244</v>
      </c>
    </row>
    <row r="353" spans="1:11">
      <c r="A353" s="347">
        <v>101</v>
      </c>
      <c r="B353" s="27" t="s">
        <v>835</v>
      </c>
      <c r="C353" s="14"/>
      <c r="D353" s="14">
        <v>39</v>
      </c>
      <c r="E353" s="336">
        <v>10</v>
      </c>
      <c r="F353" s="14">
        <v>8</v>
      </c>
      <c r="G353" s="14">
        <v>18</v>
      </c>
      <c r="H353" s="341" t="s">
        <v>8</v>
      </c>
      <c r="I353" s="4">
        <v>0.45833333333333331</v>
      </c>
      <c r="J353" s="14"/>
      <c r="K353" s="11" t="s">
        <v>243</v>
      </c>
    </row>
    <row r="354" spans="1:11">
      <c r="A354" s="347">
        <v>343</v>
      </c>
      <c r="B354" s="1" t="s">
        <v>6</v>
      </c>
      <c r="C354" s="11" t="s">
        <v>841</v>
      </c>
      <c r="D354" s="11">
        <v>225</v>
      </c>
      <c r="E354" s="8">
        <v>11</v>
      </c>
      <c r="F354" s="8">
        <v>8</v>
      </c>
      <c r="G354" s="8">
        <v>18</v>
      </c>
      <c r="H354" s="345" t="s">
        <v>8</v>
      </c>
      <c r="I354" s="21">
        <v>0.53125</v>
      </c>
      <c r="J354" s="13" t="s">
        <v>44</v>
      </c>
      <c r="K354" s="11" t="s">
        <v>255</v>
      </c>
    </row>
    <row r="355" spans="1:11">
      <c r="A355" s="347">
        <v>351</v>
      </c>
      <c r="B355" s="1" t="s">
        <v>6</v>
      </c>
      <c r="C355" s="11" t="s">
        <v>841</v>
      </c>
      <c r="D355" s="11">
        <v>233</v>
      </c>
      <c r="E355" s="8">
        <v>13</v>
      </c>
      <c r="F355" s="8">
        <v>8</v>
      </c>
      <c r="G355" s="8">
        <v>18</v>
      </c>
      <c r="H355" s="345" t="s">
        <v>8</v>
      </c>
      <c r="I355" s="21">
        <v>0.58333333333333337</v>
      </c>
      <c r="J355" s="13" t="s">
        <v>44</v>
      </c>
      <c r="K355" s="11" t="s">
        <v>260</v>
      </c>
    </row>
    <row r="356" spans="1:11">
      <c r="A356" s="336">
        <v>483</v>
      </c>
      <c r="B356" s="344" t="s">
        <v>839</v>
      </c>
      <c r="C356" s="11"/>
      <c r="D356" s="14">
        <v>52</v>
      </c>
      <c r="E356" s="11"/>
      <c r="F356" s="14">
        <v>8</v>
      </c>
      <c r="G356" s="14">
        <v>18</v>
      </c>
      <c r="H356" s="345" t="s">
        <v>8</v>
      </c>
      <c r="I356" s="22">
        <v>0.63541666666666663</v>
      </c>
      <c r="J356" s="11"/>
      <c r="K356" s="31" t="s">
        <v>708</v>
      </c>
    </row>
    <row r="357" spans="1:11">
      <c r="A357" s="347">
        <v>100</v>
      </c>
      <c r="B357" s="27" t="s">
        <v>835</v>
      </c>
      <c r="C357" s="14"/>
      <c r="D357" s="14">
        <v>38</v>
      </c>
      <c r="E357" s="336">
        <v>10</v>
      </c>
      <c r="F357" s="14">
        <v>8</v>
      </c>
      <c r="G357" s="14">
        <v>18</v>
      </c>
      <c r="H357" s="341" t="s">
        <v>35</v>
      </c>
      <c r="I357" s="4">
        <v>0.375</v>
      </c>
      <c r="J357" s="14"/>
      <c r="K357" s="11" t="s">
        <v>245</v>
      </c>
    </row>
    <row r="358" spans="1:11">
      <c r="A358" s="347">
        <v>161</v>
      </c>
      <c r="B358" s="1" t="s">
        <v>6</v>
      </c>
      <c r="C358" s="11" t="s">
        <v>836</v>
      </c>
      <c r="D358" s="11">
        <v>43</v>
      </c>
      <c r="E358" s="14">
        <v>11</v>
      </c>
      <c r="F358" s="14">
        <v>8</v>
      </c>
      <c r="G358" s="14">
        <v>18</v>
      </c>
      <c r="H358" s="341" t="s">
        <v>35</v>
      </c>
      <c r="I358" s="22">
        <v>0.44791666666666669</v>
      </c>
      <c r="J358" s="11" t="s">
        <v>837</v>
      </c>
      <c r="K358" s="11" t="s">
        <v>249</v>
      </c>
    </row>
    <row r="359" spans="1:11">
      <c r="A359" s="347">
        <v>215</v>
      </c>
      <c r="B359" s="1" t="s">
        <v>6</v>
      </c>
      <c r="C359" s="11" t="s">
        <v>355</v>
      </c>
      <c r="D359" s="11">
        <v>97</v>
      </c>
      <c r="E359" s="14">
        <v>11</v>
      </c>
      <c r="F359" s="14">
        <v>8</v>
      </c>
      <c r="G359" s="14">
        <v>18</v>
      </c>
      <c r="H359" s="341" t="s">
        <v>35</v>
      </c>
      <c r="I359" s="22">
        <v>0.51041666666666663</v>
      </c>
      <c r="J359" s="11" t="s">
        <v>838</v>
      </c>
      <c r="K359" s="11" t="s">
        <v>113</v>
      </c>
    </row>
    <row r="360" spans="1:11">
      <c r="A360" s="347">
        <v>347</v>
      </c>
      <c r="B360" s="1" t="s">
        <v>6</v>
      </c>
      <c r="C360" s="11" t="s">
        <v>841</v>
      </c>
      <c r="D360" s="11">
        <v>229</v>
      </c>
      <c r="E360" s="8">
        <v>12</v>
      </c>
      <c r="F360" s="8">
        <v>8</v>
      </c>
      <c r="G360" s="8">
        <v>18</v>
      </c>
      <c r="H360" s="341" t="s">
        <v>35</v>
      </c>
      <c r="I360" s="22">
        <v>0.57291666666666696</v>
      </c>
      <c r="J360" s="13" t="s">
        <v>44</v>
      </c>
      <c r="K360" s="11" t="s">
        <v>366</v>
      </c>
    </row>
    <row r="361" spans="1:11">
      <c r="A361" s="336">
        <v>486</v>
      </c>
      <c r="B361" s="344" t="s">
        <v>839</v>
      </c>
      <c r="C361" s="11"/>
      <c r="D361" s="14">
        <v>55</v>
      </c>
      <c r="E361" s="11"/>
      <c r="F361" s="14">
        <v>8</v>
      </c>
      <c r="G361" s="14">
        <v>18</v>
      </c>
      <c r="H361" s="345" t="s">
        <v>35</v>
      </c>
      <c r="I361" s="391">
        <v>0.625</v>
      </c>
      <c r="J361" s="11"/>
      <c r="K361" s="31" t="s">
        <v>710</v>
      </c>
    </row>
    <row r="362" spans="1:11">
      <c r="A362" s="347">
        <v>159</v>
      </c>
      <c r="B362" s="1" t="s">
        <v>6</v>
      </c>
      <c r="C362" s="11" t="s">
        <v>836</v>
      </c>
      <c r="D362" s="11">
        <v>41</v>
      </c>
      <c r="E362" s="14">
        <v>11</v>
      </c>
      <c r="F362" s="14">
        <v>8</v>
      </c>
      <c r="G362" s="14">
        <v>18</v>
      </c>
      <c r="H362" s="341" t="s">
        <v>349</v>
      </c>
      <c r="I362" s="31">
        <v>0.375</v>
      </c>
      <c r="J362" s="11" t="s">
        <v>837</v>
      </c>
      <c r="K362" s="11" t="s">
        <v>250</v>
      </c>
    </row>
    <row r="363" spans="1:11">
      <c r="A363" s="347">
        <v>160</v>
      </c>
      <c r="B363" s="1" t="s">
        <v>6</v>
      </c>
      <c r="C363" s="11" t="s">
        <v>836</v>
      </c>
      <c r="D363" s="11">
        <v>42</v>
      </c>
      <c r="E363" s="14">
        <v>11</v>
      </c>
      <c r="F363" s="14">
        <v>8</v>
      </c>
      <c r="G363" s="14">
        <v>18</v>
      </c>
      <c r="H363" s="341" t="s">
        <v>349</v>
      </c>
      <c r="I363" s="31">
        <v>0.4375</v>
      </c>
      <c r="J363" s="11" t="s">
        <v>837</v>
      </c>
      <c r="K363" s="11" t="s">
        <v>251</v>
      </c>
    </row>
    <row r="364" spans="1:11">
      <c r="A364" s="347">
        <v>217</v>
      </c>
      <c r="B364" s="1" t="s">
        <v>6</v>
      </c>
      <c r="C364" s="11" t="s">
        <v>355</v>
      </c>
      <c r="D364" s="11">
        <v>99</v>
      </c>
      <c r="E364" s="14">
        <v>11</v>
      </c>
      <c r="F364" s="14">
        <v>8</v>
      </c>
      <c r="G364" s="14">
        <v>18</v>
      </c>
      <c r="H364" s="341" t="s">
        <v>349</v>
      </c>
      <c r="I364" s="31">
        <v>0.5</v>
      </c>
      <c r="J364" s="11" t="s">
        <v>838</v>
      </c>
      <c r="K364" s="11" t="s">
        <v>334</v>
      </c>
    </row>
    <row r="365" spans="1:11">
      <c r="A365" s="347">
        <v>295</v>
      </c>
      <c r="B365" s="1" t="s">
        <v>6</v>
      </c>
      <c r="C365" s="11" t="s">
        <v>841</v>
      </c>
      <c r="D365" s="11">
        <v>177</v>
      </c>
      <c r="E365" s="8">
        <v>17</v>
      </c>
      <c r="F365" s="8">
        <v>8</v>
      </c>
      <c r="G365" s="8">
        <v>18</v>
      </c>
      <c r="H365" s="341" t="s">
        <v>349</v>
      </c>
      <c r="I365" s="31">
        <v>0.5625</v>
      </c>
      <c r="J365" s="13" t="s">
        <v>842</v>
      </c>
      <c r="K365" s="11" t="s">
        <v>247</v>
      </c>
    </row>
    <row r="366" spans="1:11">
      <c r="A366" s="336">
        <v>484</v>
      </c>
      <c r="B366" s="344" t="s">
        <v>839</v>
      </c>
      <c r="C366" s="11"/>
      <c r="D366" s="14">
        <v>53</v>
      </c>
      <c r="E366" s="11"/>
      <c r="F366" s="14">
        <v>8</v>
      </c>
      <c r="G366" s="14">
        <v>18</v>
      </c>
      <c r="H366" s="341" t="s">
        <v>349</v>
      </c>
      <c r="I366" s="31">
        <v>0.61458333333333337</v>
      </c>
      <c r="J366" s="11"/>
      <c r="K366" s="31" t="s">
        <v>709</v>
      </c>
    </row>
    <row r="367" spans="1:11">
      <c r="A367" s="336">
        <v>418</v>
      </c>
      <c r="B367" s="344" t="s">
        <v>844</v>
      </c>
      <c r="C367" s="11"/>
      <c r="D367" s="11">
        <v>29</v>
      </c>
      <c r="E367" s="11"/>
      <c r="F367" s="14">
        <v>8</v>
      </c>
      <c r="G367" s="14">
        <v>18</v>
      </c>
      <c r="H367" s="341" t="s">
        <v>349</v>
      </c>
      <c r="I367" s="31">
        <v>0.65625</v>
      </c>
      <c r="J367" s="11"/>
      <c r="K367" s="336" t="s">
        <v>859</v>
      </c>
    </row>
    <row r="368" spans="1:11">
      <c r="A368" s="347">
        <v>99</v>
      </c>
      <c r="B368" s="27" t="s">
        <v>835</v>
      </c>
      <c r="C368" s="14"/>
      <c r="D368" s="14">
        <v>37</v>
      </c>
      <c r="E368" s="336">
        <v>10</v>
      </c>
      <c r="F368" s="14">
        <v>8</v>
      </c>
      <c r="G368" s="14">
        <v>18</v>
      </c>
      <c r="H368" s="341" t="s">
        <v>10</v>
      </c>
      <c r="I368" s="4">
        <v>0.48958333333333331</v>
      </c>
      <c r="J368" s="14"/>
      <c r="K368" s="11" t="s">
        <v>252</v>
      </c>
    </row>
    <row r="369" spans="1:11">
      <c r="A369" s="347">
        <v>285</v>
      </c>
      <c r="B369" s="1" t="s">
        <v>6</v>
      </c>
      <c r="C369" s="11" t="s">
        <v>841</v>
      </c>
      <c r="D369" s="11">
        <v>167</v>
      </c>
      <c r="E369" s="8">
        <v>14</v>
      </c>
      <c r="F369" s="8">
        <v>8</v>
      </c>
      <c r="G369" s="8">
        <v>19</v>
      </c>
      <c r="H369" s="340" t="s">
        <v>339</v>
      </c>
      <c r="I369" s="21">
        <v>0.41666666666666669</v>
      </c>
      <c r="J369" s="13" t="s">
        <v>842</v>
      </c>
      <c r="K369" s="11" t="s">
        <v>256</v>
      </c>
    </row>
    <row r="370" spans="1:11">
      <c r="A370" s="347">
        <v>102</v>
      </c>
      <c r="B370" s="27" t="s">
        <v>835</v>
      </c>
      <c r="C370" s="14"/>
      <c r="D370" s="14">
        <v>40</v>
      </c>
      <c r="E370" s="336">
        <v>10</v>
      </c>
      <c r="F370" s="14">
        <v>8</v>
      </c>
      <c r="G370" s="14">
        <v>19</v>
      </c>
      <c r="H370" s="340" t="s">
        <v>339</v>
      </c>
      <c r="I370" s="4">
        <v>0.47916666666666669</v>
      </c>
      <c r="J370" s="14"/>
      <c r="K370" s="11" t="s">
        <v>248</v>
      </c>
    </row>
    <row r="371" spans="1:11">
      <c r="A371" s="347">
        <v>283</v>
      </c>
      <c r="B371" s="1" t="s">
        <v>6</v>
      </c>
      <c r="C371" s="11" t="s">
        <v>841</v>
      </c>
      <c r="D371" s="11">
        <v>165</v>
      </c>
      <c r="E371" s="8">
        <v>14</v>
      </c>
      <c r="F371" s="8">
        <v>8</v>
      </c>
      <c r="G371" s="8">
        <v>19</v>
      </c>
      <c r="H371" s="340" t="s">
        <v>339</v>
      </c>
      <c r="I371" s="22">
        <v>0.5625</v>
      </c>
      <c r="J371" s="13" t="s">
        <v>842</v>
      </c>
      <c r="K371" s="11" t="s">
        <v>246</v>
      </c>
    </row>
    <row r="372" spans="1:11">
      <c r="A372" s="336">
        <v>488</v>
      </c>
      <c r="B372" s="344" t="s">
        <v>839</v>
      </c>
      <c r="C372" s="11"/>
      <c r="D372" s="14">
        <v>57</v>
      </c>
      <c r="E372" s="11"/>
      <c r="F372" s="8">
        <v>8</v>
      </c>
      <c r="G372" s="8">
        <v>19</v>
      </c>
      <c r="H372" s="340" t="s">
        <v>339</v>
      </c>
      <c r="I372" s="21">
        <v>0.61458333333333337</v>
      </c>
      <c r="J372" s="13"/>
      <c r="K372" s="336" t="s">
        <v>860</v>
      </c>
    </row>
    <row r="373" spans="1:11">
      <c r="A373" s="336">
        <v>487</v>
      </c>
      <c r="B373" s="27" t="s">
        <v>839</v>
      </c>
      <c r="C373" s="14"/>
      <c r="D373" s="14">
        <v>56</v>
      </c>
      <c r="E373" s="14"/>
      <c r="F373" s="14">
        <v>8</v>
      </c>
      <c r="G373" s="14">
        <v>19</v>
      </c>
      <c r="H373" s="340" t="s">
        <v>339</v>
      </c>
      <c r="I373" s="6">
        <v>0.65625</v>
      </c>
      <c r="J373" s="14"/>
      <c r="K373" s="336" t="s">
        <v>712</v>
      </c>
    </row>
    <row r="374" spans="1:11">
      <c r="A374" s="347">
        <v>162</v>
      </c>
      <c r="B374" s="1" t="s">
        <v>6</v>
      </c>
      <c r="C374" s="11" t="s">
        <v>836</v>
      </c>
      <c r="D374" s="11">
        <v>44</v>
      </c>
      <c r="E374" s="14">
        <v>11</v>
      </c>
      <c r="F374" s="14">
        <v>8</v>
      </c>
      <c r="G374" s="14">
        <v>19</v>
      </c>
      <c r="H374" s="339" t="s">
        <v>31</v>
      </c>
      <c r="I374" s="22">
        <v>0.375</v>
      </c>
      <c r="J374" s="11" t="s">
        <v>837</v>
      </c>
      <c r="K374" s="11" t="s">
        <v>257</v>
      </c>
    </row>
    <row r="375" spans="1:11">
      <c r="A375" s="347">
        <v>218</v>
      </c>
      <c r="B375" s="1" t="s">
        <v>6</v>
      </c>
      <c r="C375" s="11" t="s">
        <v>355</v>
      </c>
      <c r="D375" s="11">
        <v>100</v>
      </c>
      <c r="E375" s="14">
        <v>11</v>
      </c>
      <c r="F375" s="14">
        <v>8</v>
      </c>
      <c r="G375" s="14">
        <v>19</v>
      </c>
      <c r="H375" s="339" t="s">
        <v>31</v>
      </c>
      <c r="I375" s="22">
        <v>0.4375</v>
      </c>
      <c r="J375" s="11" t="s">
        <v>838</v>
      </c>
      <c r="K375" s="11" t="s">
        <v>795</v>
      </c>
    </row>
    <row r="376" spans="1:11">
      <c r="A376" s="347">
        <v>284</v>
      </c>
      <c r="B376" s="1" t="s">
        <v>6</v>
      </c>
      <c r="C376" s="11" t="s">
        <v>841</v>
      </c>
      <c r="D376" s="11">
        <v>166</v>
      </c>
      <c r="E376" s="8">
        <v>14</v>
      </c>
      <c r="F376" s="8">
        <v>8</v>
      </c>
      <c r="G376" s="8">
        <v>19</v>
      </c>
      <c r="H376" s="339" t="s">
        <v>31</v>
      </c>
      <c r="I376" s="22">
        <v>0.5</v>
      </c>
      <c r="J376" s="13" t="s">
        <v>842</v>
      </c>
      <c r="K376" s="11" t="s">
        <v>259</v>
      </c>
    </row>
    <row r="377" spans="1:11">
      <c r="A377" s="347">
        <v>286</v>
      </c>
      <c r="B377" s="1" t="s">
        <v>6</v>
      </c>
      <c r="C377" s="11" t="s">
        <v>841</v>
      </c>
      <c r="D377" s="11">
        <v>168</v>
      </c>
      <c r="E377" s="8">
        <v>14</v>
      </c>
      <c r="F377" s="8">
        <v>8</v>
      </c>
      <c r="G377" s="8">
        <v>19</v>
      </c>
      <c r="H377" s="339" t="s">
        <v>31</v>
      </c>
      <c r="I377" s="21">
        <v>0.55208333333333337</v>
      </c>
      <c r="J377" s="13" t="s">
        <v>842</v>
      </c>
      <c r="K377" s="11" t="s">
        <v>258</v>
      </c>
    </row>
    <row r="378" spans="1:11">
      <c r="A378" s="336">
        <v>419</v>
      </c>
      <c r="B378" s="344" t="s">
        <v>844</v>
      </c>
      <c r="C378" s="11"/>
      <c r="D378" s="11">
        <v>30</v>
      </c>
      <c r="E378" s="11"/>
      <c r="F378" s="14">
        <v>8</v>
      </c>
      <c r="G378" s="14">
        <v>19</v>
      </c>
      <c r="H378" s="343" t="s">
        <v>31</v>
      </c>
      <c r="I378" s="22">
        <v>0.60416666666666663</v>
      </c>
      <c r="J378" s="11"/>
      <c r="K378" s="336" t="s">
        <v>638</v>
      </c>
    </row>
    <row r="379" spans="1:11">
      <c r="A379" s="347">
        <v>346</v>
      </c>
      <c r="B379" s="1" t="s">
        <v>6</v>
      </c>
      <c r="C379" s="11" t="s">
        <v>841</v>
      </c>
      <c r="D379" s="11">
        <v>228</v>
      </c>
      <c r="E379" s="8">
        <v>11</v>
      </c>
      <c r="F379" s="8">
        <v>8</v>
      </c>
      <c r="G379" s="8">
        <v>19</v>
      </c>
      <c r="H379" s="340" t="s">
        <v>342</v>
      </c>
      <c r="I379" s="21">
        <v>0.39583333333333331</v>
      </c>
      <c r="J379" s="13" t="s">
        <v>44</v>
      </c>
      <c r="K379" s="11" t="s">
        <v>253</v>
      </c>
    </row>
    <row r="380" spans="1:11">
      <c r="A380" s="347">
        <v>344</v>
      </c>
      <c r="B380" s="1" t="s">
        <v>6</v>
      </c>
      <c r="C380" s="11" t="s">
        <v>841</v>
      </c>
      <c r="D380" s="11">
        <v>226</v>
      </c>
      <c r="E380" s="8">
        <v>11</v>
      </c>
      <c r="F380" s="8">
        <v>8</v>
      </c>
      <c r="G380" s="8">
        <v>19</v>
      </c>
      <c r="H380" s="340" t="s">
        <v>342</v>
      </c>
      <c r="I380" s="21">
        <v>0.45833333333333331</v>
      </c>
      <c r="J380" s="13" t="s">
        <v>44</v>
      </c>
      <c r="K380" s="11" t="s">
        <v>861</v>
      </c>
    </row>
    <row r="381" spans="1:11">
      <c r="A381" s="336">
        <v>420</v>
      </c>
      <c r="B381" s="344" t="s">
        <v>844</v>
      </c>
      <c r="C381" s="11"/>
      <c r="D381" s="11">
        <v>31</v>
      </c>
      <c r="E381" s="11"/>
      <c r="F381" s="8">
        <v>8</v>
      </c>
      <c r="G381" s="8">
        <v>25</v>
      </c>
      <c r="H381" s="342" t="s">
        <v>31</v>
      </c>
      <c r="I381" s="21">
        <v>0.39583333333333331</v>
      </c>
      <c r="J381" s="13"/>
      <c r="K381" s="336" t="s">
        <v>713</v>
      </c>
    </row>
    <row r="382" spans="1:11">
      <c r="A382" s="336">
        <v>490</v>
      </c>
      <c r="B382" s="344" t="s">
        <v>839</v>
      </c>
      <c r="C382" s="11"/>
      <c r="D382" s="14">
        <v>59</v>
      </c>
      <c r="E382" s="11"/>
      <c r="F382" s="8">
        <v>8</v>
      </c>
      <c r="G382" s="8">
        <v>25</v>
      </c>
      <c r="H382" s="342" t="s">
        <v>31</v>
      </c>
      <c r="I382" s="21">
        <v>0.4375</v>
      </c>
      <c r="J382" s="13"/>
      <c r="K382" s="31" t="s">
        <v>714</v>
      </c>
    </row>
    <row r="383" spans="1:11">
      <c r="A383" s="336">
        <v>489</v>
      </c>
      <c r="B383" s="344" t="s">
        <v>839</v>
      </c>
      <c r="C383" s="11"/>
      <c r="D383" s="14">
        <v>58</v>
      </c>
      <c r="E383" s="11"/>
      <c r="F383" s="8">
        <v>8</v>
      </c>
      <c r="G383" s="8">
        <v>25</v>
      </c>
      <c r="H383" s="342" t="s">
        <v>31</v>
      </c>
      <c r="I383" s="21">
        <v>0.47916666666666669</v>
      </c>
      <c r="J383" s="13"/>
      <c r="K383" s="31" t="s">
        <v>715</v>
      </c>
    </row>
    <row r="384" spans="1:11">
      <c r="A384" s="336">
        <v>407</v>
      </c>
      <c r="B384" s="27" t="s">
        <v>673</v>
      </c>
      <c r="C384" s="14"/>
      <c r="D384" s="11">
        <v>18</v>
      </c>
      <c r="E384" s="14"/>
      <c r="F384" s="8">
        <v>8</v>
      </c>
      <c r="G384" s="8">
        <v>25</v>
      </c>
      <c r="H384" s="342" t="s">
        <v>31</v>
      </c>
      <c r="I384" s="21">
        <v>0.52083333333333337</v>
      </c>
      <c r="J384" s="14"/>
      <c r="K384" s="336" t="s">
        <v>676</v>
      </c>
    </row>
    <row r="385" spans="1:11">
      <c r="A385" s="336">
        <v>494</v>
      </c>
      <c r="B385" s="344" t="s">
        <v>716</v>
      </c>
      <c r="C385" s="11"/>
      <c r="D385" s="14">
        <v>63</v>
      </c>
      <c r="E385" s="11"/>
      <c r="F385" s="8">
        <v>8</v>
      </c>
      <c r="G385" s="8">
        <v>26</v>
      </c>
      <c r="H385" s="342" t="s">
        <v>31</v>
      </c>
      <c r="I385" s="21">
        <v>0.39583333333333331</v>
      </c>
      <c r="J385" s="13"/>
      <c r="K385" s="31" t="s">
        <v>717</v>
      </c>
    </row>
    <row r="386" spans="1:11">
      <c r="A386" s="336">
        <v>491</v>
      </c>
      <c r="B386" s="344" t="s">
        <v>839</v>
      </c>
      <c r="C386" s="11"/>
      <c r="D386" s="14">
        <v>60</v>
      </c>
      <c r="E386" s="11"/>
      <c r="F386" s="8">
        <v>8</v>
      </c>
      <c r="G386" s="8">
        <v>26</v>
      </c>
      <c r="H386" s="342" t="s">
        <v>31</v>
      </c>
      <c r="I386" s="21">
        <v>0.4375</v>
      </c>
      <c r="J386" s="13"/>
      <c r="K386" s="31" t="s">
        <v>718</v>
      </c>
    </row>
    <row r="387" spans="1:11">
      <c r="A387" s="336">
        <v>421</v>
      </c>
      <c r="B387" s="344" t="s">
        <v>844</v>
      </c>
      <c r="C387" s="11"/>
      <c r="D387" s="11">
        <v>32</v>
      </c>
      <c r="E387" s="11"/>
      <c r="F387" s="8">
        <v>8</v>
      </c>
      <c r="G387" s="8">
        <v>26</v>
      </c>
      <c r="H387" s="342" t="s">
        <v>31</v>
      </c>
      <c r="I387" s="338">
        <v>0.47916666666666669</v>
      </c>
      <c r="J387" s="13"/>
      <c r="K387" s="336" t="s">
        <v>719</v>
      </c>
    </row>
    <row r="388" spans="1:11">
      <c r="A388" s="336">
        <v>492</v>
      </c>
      <c r="B388" s="344" t="s">
        <v>716</v>
      </c>
      <c r="C388" s="11"/>
      <c r="D388" s="14">
        <v>61</v>
      </c>
      <c r="E388" s="11"/>
      <c r="F388" s="8">
        <v>8</v>
      </c>
      <c r="G388" s="8">
        <v>26</v>
      </c>
      <c r="H388" s="342" t="s">
        <v>31</v>
      </c>
      <c r="I388" s="21">
        <v>0.52083333333333337</v>
      </c>
      <c r="J388" s="13"/>
      <c r="K388" s="31" t="s">
        <v>720</v>
      </c>
    </row>
    <row r="389" spans="1:11">
      <c r="A389" s="336">
        <v>493</v>
      </c>
      <c r="B389" s="344" t="s">
        <v>716</v>
      </c>
      <c r="C389" s="11"/>
      <c r="D389" s="14">
        <v>62</v>
      </c>
      <c r="E389" s="11"/>
      <c r="F389" s="8">
        <v>8</v>
      </c>
      <c r="G389" s="8">
        <v>26</v>
      </c>
      <c r="H389" s="342" t="s">
        <v>31</v>
      </c>
      <c r="I389" s="21">
        <v>0.5625</v>
      </c>
      <c r="J389" s="13"/>
      <c r="K389" s="31" t="s">
        <v>721</v>
      </c>
    </row>
    <row r="390" spans="1:11">
      <c r="A390" s="347">
        <v>163</v>
      </c>
      <c r="B390" s="1" t="s">
        <v>6</v>
      </c>
      <c r="C390" s="11" t="s">
        <v>836</v>
      </c>
      <c r="D390" s="11">
        <v>45</v>
      </c>
      <c r="E390" s="14">
        <v>12</v>
      </c>
      <c r="F390" s="14">
        <v>9</v>
      </c>
      <c r="G390" s="14">
        <v>1</v>
      </c>
      <c r="H390" s="339" t="s">
        <v>344</v>
      </c>
      <c r="I390" s="22">
        <v>0.39583333333333331</v>
      </c>
      <c r="J390" s="11" t="s">
        <v>837</v>
      </c>
      <c r="K390" s="11" t="s">
        <v>263</v>
      </c>
    </row>
    <row r="391" spans="1:11">
      <c r="A391" s="347">
        <v>219</v>
      </c>
      <c r="B391" s="1" t="s">
        <v>6</v>
      </c>
      <c r="C391" s="11" t="s">
        <v>355</v>
      </c>
      <c r="D391" s="11">
        <v>101</v>
      </c>
      <c r="E391" s="14">
        <v>12</v>
      </c>
      <c r="F391" s="14">
        <v>9</v>
      </c>
      <c r="G391" s="14">
        <v>1</v>
      </c>
      <c r="H391" s="339" t="s">
        <v>344</v>
      </c>
      <c r="I391" s="22">
        <v>0.45833333333333331</v>
      </c>
      <c r="J391" s="11" t="s">
        <v>838</v>
      </c>
      <c r="K391" s="11" t="s">
        <v>335</v>
      </c>
    </row>
    <row r="392" spans="1:11">
      <c r="A392" s="347">
        <v>288</v>
      </c>
      <c r="B392" s="1" t="s">
        <v>6</v>
      </c>
      <c r="C392" s="11" t="s">
        <v>841</v>
      </c>
      <c r="D392" s="11">
        <v>170</v>
      </c>
      <c r="E392" s="8">
        <v>15</v>
      </c>
      <c r="F392" s="8">
        <v>9</v>
      </c>
      <c r="G392" s="8">
        <v>1</v>
      </c>
      <c r="H392" s="339" t="s">
        <v>344</v>
      </c>
      <c r="I392" s="22">
        <v>0.52083333333333304</v>
      </c>
      <c r="J392" s="13" t="s">
        <v>842</v>
      </c>
      <c r="K392" s="11" t="s">
        <v>264</v>
      </c>
    </row>
    <row r="393" spans="1:11">
      <c r="A393" s="336">
        <v>422</v>
      </c>
      <c r="B393" s="344" t="s">
        <v>844</v>
      </c>
      <c r="C393" s="11"/>
      <c r="D393" s="11">
        <v>33</v>
      </c>
      <c r="E393" s="11"/>
      <c r="F393" s="14">
        <v>9</v>
      </c>
      <c r="G393" s="14">
        <v>1</v>
      </c>
      <c r="H393" s="343" t="s">
        <v>344</v>
      </c>
      <c r="I393" s="22">
        <v>0.57291666666666663</v>
      </c>
      <c r="J393" s="11"/>
      <c r="K393" s="336" t="s">
        <v>722</v>
      </c>
    </row>
    <row r="394" spans="1:11">
      <c r="A394" s="347">
        <v>26</v>
      </c>
      <c r="B394" s="27" t="s">
        <v>28</v>
      </c>
      <c r="C394" s="14" t="s">
        <v>30</v>
      </c>
      <c r="D394" s="14">
        <v>26</v>
      </c>
      <c r="E394" s="14">
        <v>12</v>
      </c>
      <c r="F394" s="14">
        <v>9</v>
      </c>
      <c r="G394" s="14">
        <v>1</v>
      </c>
      <c r="H394" s="339" t="s">
        <v>32</v>
      </c>
      <c r="I394" s="2">
        <v>0.39583333333333331</v>
      </c>
      <c r="J394" s="14" t="s">
        <v>845</v>
      </c>
      <c r="K394" s="11" t="s">
        <v>261</v>
      </c>
    </row>
    <row r="395" spans="1:11">
      <c r="A395" s="347">
        <v>57</v>
      </c>
      <c r="B395" s="27" t="s">
        <v>28</v>
      </c>
      <c r="C395" s="14" t="s">
        <v>30</v>
      </c>
      <c r="D395" s="14">
        <v>57</v>
      </c>
      <c r="E395" s="14">
        <v>12</v>
      </c>
      <c r="F395" s="14">
        <v>9</v>
      </c>
      <c r="G395" s="14">
        <v>1</v>
      </c>
      <c r="H395" s="339" t="s">
        <v>32</v>
      </c>
      <c r="I395" s="2">
        <v>0.46875</v>
      </c>
      <c r="J395" s="14" t="s">
        <v>844</v>
      </c>
      <c r="K395" s="11" t="s">
        <v>261</v>
      </c>
    </row>
    <row r="396" spans="1:11">
      <c r="A396" s="347">
        <v>103</v>
      </c>
      <c r="B396" s="27" t="s">
        <v>835</v>
      </c>
      <c r="C396" s="14"/>
      <c r="D396" s="14">
        <v>41</v>
      </c>
      <c r="E396" s="336">
        <v>11</v>
      </c>
      <c r="F396" s="14">
        <v>9</v>
      </c>
      <c r="G396" s="14">
        <v>1</v>
      </c>
      <c r="H396" s="339" t="s">
        <v>32</v>
      </c>
      <c r="I396" s="4">
        <v>0.52083333333333337</v>
      </c>
      <c r="J396" s="14"/>
      <c r="K396" s="11" t="s">
        <v>262</v>
      </c>
    </row>
    <row r="397" spans="1:11">
      <c r="A397" s="336">
        <v>495</v>
      </c>
      <c r="B397" s="27" t="s">
        <v>839</v>
      </c>
      <c r="C397" s="14"/>
      <c r="D397" s="14">
        <v>64</v>
      </c>
      <c r="E397" s="14"/>
      <c r="F397" s="14">
        <v>9</v>
      </c>
      <c r="G397" s="14">
        <v>1</v>
      </c>
      <c r="H397" s="343" t="s">
        <v>32</v>
      </c>
      <c r="I397" s="2">
        <v>0.59375</v>
      </c>
      <c r="J397" s="14"/>
      <c r="K397" s="31" t="s">
        <v>723</v>
      </c>
    </row>
    <row r="398" spans="1:11">
      <c r="A398" s="382">
        <v>221</v>
      </c>
      <c r="B398" s="389" t="s">
        <v>6</v>
      </c>
      <c r="C398" s="388" t="s">
        <v>355</v>
      </c>
      <c r="D398" s="388">
        <v>103</v>
      </c>
      <c r="E398" s="384">
        <v>12</v>
      </c>
      <c r="F398" s="384">
        <v>9</v>
      </c>
      <c r="G398" s="384">
        <v>1</v>
      </c>
      <c r="H398" s="390" t="s">
        <v>34</v>
      </c>
      <c r="I398" s="387">
        <v>0.63194444444444442</v>
      </c>
      <c r="J398" s="388" t="s">
        <v>838</v>
      </c>
      <c r="K398" s="388" t="s">
        <v>277</v>
      </c>
    </row>
    <row r="399" spans="1:11">
      <c r="A399" s="347">
        <v>349</v>
      </c>
      <c r="B399" s="1" t="s">
        <v>6</v>
      </c>
      <c r="C399" s="11" t="s">
        <v>841</v>
      </c>
      <c r="D399" s="11">
        <v>231</v>
      </c>
      <c r="E399" s="8">
        <v>12</v>
      </c>
      <c r="F399" s="8">
        <v>9</v>
      </c>
      <c r="G399" s="8">
        <v>1</v>
      </c>
      <c r="H399" s="340" t="s">
        <v>340</v>
      </c>
      <c r="I399" s="21">
        <v>0.41666666666666669</v>
      </c>
      <c r="J399" s="13" t="s">
        <v>44</v>
      </c>
      <c r="K399" s="11" t="s">
        <v>862</v>
      </c>
    </row>
    <row r="400" spans="1:11">
      <c r="A400" s="347">
        <v>350</v>
      </c>
      <c r="B400" s="1" t="s">
        <v>6</v>
      </c>
      <c r="C400" s="11" t="s">
        <v>841</v>
      </c>
      <c r="D400" s="11">
        <v>232</v>
      </c>
      <c r="E400" s="8">
        <v>12</v>
      </c>
      <c r="F400" s="8">
        <v>9</v>
      </c>
      <c r="G400" s="8">
        <v>1</v>
      </c>
      <c r="H400" s="340" t="s">
        <v>340</v>
      </c>
      <c r="I400" s="21">
        <v>0.47916666666666669</v>
      </c>
      <c r="J400" s="13" t="s">
        <v>44</v>
      </c>
      <c r="K400" s="11" t="s">
        <v>863</v>
      </c>
    </row>
    <row r="401" spans="1:11">
      <c r="A401" s="347">
        <v>106</v>
      </c>
      <c r="B401" s="27" t="s">
        <v>835</v>
      </c>
      <c r="C401" s="14"/>
      <c r="D401" s="14">
        <v>44</v>
      </c>
      <c r="E401" s="336">
        <v>11</v>
      </c>
      <c r="F401" s="14">
        <v>9</v>
      </c>
      <c r="G401" s="14">
        <v>1</v>
      </c>
      <c r="H401" s="341" t="s">
        <v>9</v>
      </c>
      <c r="I401" s="4">
        <v>0.41666666666666669</v>
      </c>
      <c r="J401" s="14"/>
      <c r="K401" s="11" t="s">
        <v>265</v>
      </c>
    </row>
    <row r="402" spans="1:11">
      <c r="A402" s="347">
        <v>289</v>
      </c>
      <c r="B402" s="1" t="s">
        <v>6</v>
      </c>
      <c r="C402" s="11" t="s">
        <v>841</v>
      </c>
      <c r="D402" s="11">
        <v>171</v>
      </c>
      <c r="E402" s="8">
        <v>15</v>
      </c>
      <c r="F402" s="8">
        <v>9</v>
      </c>
      <c r="G402" s="8">
        <v>1</v>
      </c>
      <c r="H402" s="341" t="s">
        <v>9</v>
      </c>
      <c r="I402" s="21">
        <v>0.48958333333333331</v>
      </c>
      <c r="J402" s="13" t="s">
        <v>842</v>
      </c>
      <c r="K402" s="11" t="s">
        <v>267</v>
      </c>
    </row>
    <row r="403" spans="1:11">
      <c r="A403" s="347">
        <v>287</v>
      </c>
      <c r="B403" s="1" t="s">
        <v>6</v>
      </c>
      <c r="C403" s="11" t="s">
        <v>841</v>
      </c>
      <c r="D403" s="11">
        <v>169</v>
      </c>
      <c r="E403" s="8">
        <v>15</v>
      </c>
      <c r="F403" s="8">
        <v>9</v>
      </c>
      <c r="G403" s="8">
        <v>1</v>
      </c>
      <c r="H403" s="341" t="s">
        <v>9</v>
      </c>
      <c r="I403" s="21">
        <v>0.54166666666666663</v>
      </c>
      <c r="J403" s="13" t="s">
        <v>842</v>
      </c>
      <c r="K403" s="11" t="s">
        <v>266</v>
      </c>
    </row>
    <row r="404" spans="1:11">
      <c r="A404" s="336">
        <v>496</v>
      </c>
      <c r="B404" s="27" t="s">
        <v>839</v>
      </c>
      <c r="C404" s="14"/>
      <c r="D404" s="14">
        <v>65</v>
      </c>
      <c r="E404" s="14"/>
      <c r="F404" s="14">
        <v>9</v>
      </c>
      <c r="G404" s="14">
        <v>1</v>
      </c>
      <c r="H404" s="345" t="s">
        <v>9</v>
      </c>
      <c r="I404" s="4">
        <v>0.59375</v>
      </c>
      <c r="J404" s="14"/>
      <c r="K404" s="31" t="s">
        <v>724</v>
      </c>
    </row>
    <row r="405" spans="1:11">
      <c r="A405" s="347">
        <v>9</v>
      </c>
      <c r="B405" s="27" t="s">
        <v>28</v>
      </c>
      <c r="C405" s="14" t="s">
        <v>29</v>
      </c>
      <c r="D405" s="14">
        <v>9</v>
      </c>
      <c r="E405" s="14">
        <v>9</v>
      </c>
      <c r="F405" s="14">
        <v>9</v>
      </c>
      <c r="G405" s="14">
        <v>1</v>
      </c>
      <c r="H405" s="339" t="s">
        <v>11</v>
      </c>
      <c r="I405" s="6">
        <v>0.41666666666666669</v>
      </c>
      <c r="J405" s="14" t="s">
        <v>845</v>
      </c>
      <c r="K405" s="11" t="s">
        <v>273</v>
      </c>
    </row>
    <row r="406" spans="1:11">
      <c r="A406" s="347">
        <v>41</v>
      </c>
      <c r="B406" s="27" t="s">
        <v>28</v>
      </c>
      <c r="C406" s="14" t="s">
        <v>29</v>
      </c>
      <c r="D406" s="14">
        <v>41</v>
      </c>
      <c r="E406" s="14">
        <v>9</v>
      </c>
      <c r="F406" s="14">
        <v>9</v>
      </c>
      <c r="G406" s="14">
        <v>1</v>
      </c>
      <c r="H406" s="339" t="s">
        <v>11</v>
      </c>
      <c r="I406" s="6">
        <v>0.4861111111111111</v>
      </c>
      <c r="J406" s="14" t="s">
        <v>844</v>
      </c>
      <c r="K406" s="11" t="s">
        <v>273</v>
      </c>
    </row>
    <row r="407" spans="1:11">
      <c r="A407" s="347">
        <v>105</v>
      </c>
      <c r="B407" s="27" t="s">
        <v>835</v>
      </c>
      <c r="C407" s="14"/>
      <c r="D407" s="14">
        <v>43</v>
      </c>
      <c r="E407" s="336">
        <v>11</v>
      </c>
      <c r="F407" s="14">
        <v>9</v>
      </c>
      <c r="G407" s="14">
        <v>1</v>
      </c>
      <c r="H407" s="341" t="s">
        <v>12</v>
      </c>
      <c r="I407" s="4">
        <v>0.54166666666666663</v>
      </c>
      <c r="J407" s="14"/>
      <c r="K407" s="11" t="s">
        <v>268</v>
      </c>
    </row>
    <row r="408" spans="1:11">
      <c r="A408" s="347">
        <v>290</v>
      </c>
      <c r="B408" s="1" t="s">
        <v>6</v>
      </c>
      <c r="C408" s="11" t="s">
        <v>841</v>
      </c>
      <c r="D408" s="11">
        <v>172</v>
      </c>
      <c r="E408" s="8">
        <v>15</v>
      </c>
      <c r="F408" s="8">
        <v>9</v>
      </c>
      <c r="G408" s="8">
        <v>1</v>
      </c>
      <c r="H408" s="340" t="s">
        <v>11</v>
      </c>
      <c r="I408" s="21">
        <v>0.61458333333333337</v>
      </c>
      <c r="J408" s="13" t="s">
        <v>842</v>
      </c>
      <c r="K408" s="11" t="s">
        <v>269</v>
      </c>
    </row>
    <row r="409" spans="1:11">
      <c r="A409" s="347">
        <v>164</v>
      </c>
      <c r="B409" s="1" t="s">
        <v>6</v>
      </c>
      <c r="C409" s="11" t="s">
        <v>836</v>
      </c>
      <c r="D409" s="11">
        <v>46</v>
      </c>
      <c r="E409" s="14">
        <v>12</v>
      </c>
      <c r="F409" s="14">
        <v>9</v>
      </c>
      <c r="G409" s="14">
        <v>1</v>
      </c>
      <c r="H409" s="339" t="s">
        <v>338</v>
      </c>
      <c r="I409" s="22">
        <v>0.41666666666666669</v>
      </c>
      <c r="J409" s="11" t="s">
        <v>837</v>
      </c>
      <c r="K409" s="11" t="s">
        <v>270</v>
      </c>
    </row>
    <row r="410" spans="1:11">
      <c r="A410" s="347">
        <v>348</v>
      </c>
      <c r="B410" s="1" t="s">
        <v>6</v>
      </c>
      <c r="C410" s="11" t="s">
        <v>841</v>
      </c>
      <c r="D410" s="11">
        <v>230</v>
      </c>
      <c r="E410" s="8">
        <v>12</v>
      </c>
      <c r="F410" s="8">
        <v>9</v>
      </c>
      <c r="G410" s="8">
        <v>1</v>
      </c>
      <c r="H410" s="339" t="s">
        <v>338</v>
      </c>
      <c r="I410" s="21">
        <v>0.48958333333333331</v>
      </c>
      <c r="J410" s="13" t="s">
        <v>44</v>
      </c>
      <c r="K410" s="11" t="s">
        <v>272</v>
      </c>
    </row>
    <row r="411" spans="1:11">
      <c r="A411" s="347">
        <v>104</v>
      </c>
      <c r="B411" s="27" t="s">
        <v>835</v>
      </c>
      <c r="C411" s="14"/>
      <c r="D411" s="14">
        <v>42</v>
      </c>
      <c r="E411" s="336">
        <v>11</v>
      </c>
      <c r="F411" s="14">
        <v>9</v>
      </c>
      <c r="G411" s="14">
        <v>1</v>
      </c>
      <c r="H411" s="341" t="s">
        <v>10</v>
      </c>
      <c r="I411" s="4">
        <v>0.48958333333333331</v>
      </c>
      <c r="J411" s="14"/>
      <c r="K411" s="11" t="s">
        <v>271</v>
      </c>
    </row>
    <row r="412" spans="1:11">
      <c r="A412" s="347">
        <v>165</v>
      </c>
      <c r="B412" s="1" t="s">
        <v>6</v>
      </c>
      <c r="C412" s="11" t="s">
        <v>836</v>
      </c>
      <c r="D412" s="11">
        <v>47</v>
      </c>
      <c r="E412" s="14">
        <v>12</v>
      </c>
      <c r="F412" s="14">
        <v>9</v>
      </c>
      <c r="G412" s="14">
        <v>2</v>
      </c>
      <c r="H412" s="339" t="s">
        <v>350</v>
      </c>
      <c r="I412" s="22">
        <v>0.39583333333333331</v>
      </c>
      <c r="J412" s="11" t="s">
        <v>837</v>
      </c>
      <c r="K412" s="11" t="s">
        <v>274</v>
      </c>
    </row>
    <row r="413" spans="1:11">
      <c r="A413" s="347">
        <v>293</v>
      </c>
      <c r="B413" s="1" t="s">
        <v>6</v>
      </c>
      <c r="C413" s="11" t="s">
        <v>841</v>
      </c>
      <c r="D413" s="11">
        <v>175</v>
      </c>
      <c r="E413" s="8">
        <v>16</v>
      </c>
      <c r="F413" s="8">
        <v>9</v>
      </c>
      <c r="G413" s="8">
        <v>2</v>
      </c>
      <c r="H413" s="339" t="s">
        <v>350</v>
      </c>
      <c r="I413" s="387">
        <v>0.48958333333333331</v>
      </c>
      <c r="J413" s="13" t="s">
        <v>842</v>
      </c>
      <c r="K413" s="11" t="s">
        <v>280</v>
      </c>
    </row>
    <row r="414" spans="1:11">
      <c r="A414" s="382">
        <v>292</v>
      </c>
      <c r="B414" s="389" t="s">
        <v>6</v>
      </c>
      <c r="C414" s="388" t="s">
        <v>841</v>
      </c>
      <c r="D414" s="388">
        <v>174</v>
      </c>
      <c r="E414" s="385">
        <v>16</v>
      </c>
      <c r="F414" s="385">
        <v>9</v>
      </c>
      <c r="G414" s="385">
        <v>2</v>
      </c>
      <c r="H414" s="394" t="s">
        <v>350</v>
      </c>
      <c r="I414" s="395">
        <v>0.55208333333333337</v>
      </c>
      <c r="J414" s="396" t="s">
        <v>842</v>
      </c>
      <c r="K414" s="388" t="s">
        <v>278</v>
      </c>
    </row>
    <row r="415" spans="1:11">
      <c r="A415" s="336">
        <v>497</v>
      </c>
      <c r="B415" s="344" t="s">
        <v>839</v>
      </c>
      <c r="C415" s="11"/>
      <c r="D415" s="14">
        <v>66</v>
      </c>
      <c r="E415" s="11"/>
      <c r="F415" s="14">
        <v>9</v>
      </c>
      <c r="G415" s="14">
        <v>2</v>
      </c>
      <c r="H415" s="343" t="s">
        <v>350</v>
      </c>
      <c r="I415" s="387">
        <v>0.60416666666666663</v>
      </c>
      <c r="J415" s="11"/>
      <c r="K415" s="336" t="s">
        <v>725</v>
      </c>
    </row>
    <row r="416" spans="1:11">
      <c r="A416" s="382">
        <v>387</v>
      </c>
      <c r="B416" s="383" t="s">
        <v>37</v>
      </c>
      <c r="C416" s="384"/>
      <c r="D416" s="384">
        <v>23</v>
      </c>
      <c r="E416" s="384" t="s">
        <v>43</v>
      </c>
      <c r="F416" s="385">
        <v>9</v>
      </c>
      <c r="G416" s="385">
        <v>2</v>
      </c>
      <c r="H416" s="386" t="s">
        <v>34</v>
      </c>
      <c r="I416" s="387">
        <v>0.625</v>
      </c>
      <c r="J416" s="384"/>
      <c r="K416" s="388" t="s">
        <v>761</v>
      </c>
    </row>
    <row r="417" spans="1:11">
      <c r="A417" s="347">
        <v>222</v>
      </c>
      <c r="B417" s="1" t="s">
        <v>6</v>
      </c>
      <c r="C417" s="11" t="s">
        <v>355</v>
      </c>
      <c r="D417" s="11">
        <v>104</v>
      </c>
      <c r="E417" s="14">
        <v>12</v>
      </c>
      <c r="F417" s="14">
        <v>9</v>
      </c>
      <c r="G417" s="14">
        <v>2</v>
      </c>
      <c r="H417" s="339" t="s">
        <v>345</v>
      </c>
      <c r="I417" s="22">
        <v>0.39583333333333331</v>
      </c>
      <c r="J417" s="11" t="s">
        <v>838</v>
      </c>
      <c r="K417" s="11" t="s">
        <v>276</v>
      </c>
    </row>
    <row r="418" spans="1:11">
      <c r="A418" s="347">
        <v>294</v>
      </c>
      <c r="B418" s="1" t="s">
        <v>6</v>
      </c>
      <c r="C418" s="11" t="s">
        <v>841</v>
      </c>
      <c r="D418" s="11">
        <v>176</v>
      </c>
      <c r="E418" s="8">
        <v>16</v>
      </c>
      <c r="F418" s="8">
        <v>9</v>
      </c>
      <c r="G418" s="8">
        <v>2</v>
      </c>
      <c r="H418" s="339" t="s">
        <v>345</v>
      </c>
      <c r="I418" s="22">
        <v>0.48958333333333331</v>
      </c>
      <c r="J418" s="13" t="s">
        <v>842</v>
      </c>
      <c r="K418" s="11" t="s">
        <v>864</v>
      </c>
    </row>
    <row r="419" spans="1:11">
      <c r="A419" s="347">
        <v>352</v>
      </c>
      <c r="B419" s="1" t="s">
        <v>6</v>
      </c>
      <c r="C419" s="11" t="s">
        <v>841</v>
      </c>
      <c r="D419" s="11">
        <v>234</v>
      </c>
      <c r="E419" s="8">
        <v>13</v>
      </c>
      <c r="F419" s="8">
        <v>9</v>
      </c>
      <c r="G419" s="8">
        <v>2</v>
      </c>
      <c r="H419" s="339" t="s">
        <v>345</v>
      </c>
      <c r="I419" s="21">
        <v>0.55208333333333337</v>
      </c>
      <c r="J419" s="13" t="s">
        <v>44</v>
      </c>
      <c r="K419" s="11" t="s">
        <v>367</v>
      </c>
    </row>
    <row r="420" spans="1:11">
      <c r="A420" s="336">
        <v>498</v>
      </c>
      <c r="B420" s="344" t="s">
        <v>839</v>
      </c>
      <c r="C420" s="11"/>
      <c r="D420" s="14">
        <v>67</v>
      </c>
      <c r="E420" s="11"/>
      <c r="F420" s="14">
        <v>9</v>
      </c>
      <c r="G420" s="14">
        <v>2</v>
      </c>
      <c r="H420" s="343" t="s">
        <v>345</v>
      </c>
      <c r="I420" s="22">
        <v>0.60416666666666663</v>
      </c>
      <c r="J420" s="11"/>
      <c r="K420" s="336" t="s">
        <v>726</v>
      </c>
    </row>
    <row r="421" spans="1:11">
      <c r="A421" s="336">
        <v>423</v>
      </c>
      <c r="B421" s="344" t="s">
        <v>844</v>
      </c>
      <c r="C421" s="11"/>
      <c r="D421" s="11">
        <v>34</v>
      </c>
      <c r="E421" s="11"/>
      <c r="F421" s="8">
        <v>9</v>
      </c>
      <c r="G421" s="8">
        <v>2</v>
      </c>
      <c r="H421" s="343" t="s">
        <v>345</v>
      </c>
      <c r="I421" s="22">
        <v>0.64583333333333337</v>
      </c>
      <c r="J421" s="13"/>
      <c r="K421" s="336" t="s">
        <v>727</v>
      </c>
    </row>
    <row r="422" spans="1:11">
      <c r="A422" s="347">
        <v>353</v>
      </c>
      <c r="B422" s="1" t="s">
        <v>6</v>
      </c>
      <c r="C422" s="11" t="s">
        <v>841</v>
      </c>
      <c r="D422" s="11">
        <v>235</v>
      </c>
      <c r="E422" s="8">
        <v>13</v>
      </c>
      <c r="F422" s="8">
        <v>9</v>
      </c>
      <c r="G422" s="8">
        <v>2</v>
      </c>
      <c r="H422" s="340" t="s">
        <v>340</v>
      </c>
      <c r="I422" s="21">
        <v>0.41666666666666669</v>
      </c>
      <c r="J422" s="13" t="s">
        <v>44</v>
      </c>
      <c r="K422" s="11" t="s">
        <v>281</v>
      </c>
    </row>
    <row r="423" spans="1:11">
      <c r="A423" s="347">
        <v>166</v>
      </c>
      <c r="B423" s="1" t="s">
        <v>6</v>
      </c>
      <c r="C423" s="11" t="s">
        <v>836</v>
      </c>
      <c r="D423" s="11">
        <v>48</v>
      </c>
      <c r="E423" s="14">
        <v>12</v>
      </c>
      <c r="F423" s="14">
        <v>9</v>
      </c>
      <c r="G423" s="14">
        <v>2</v>
      </c>
      <c r="H423" s="340" t="s">
        <v>347</v>
      </c>
      <c r="I423" s="31">
        <v>0.39583333333333331</v>
      </c>
      <c r="J423" s="11" t="s">
        <v>837</v>
      </c>
      <c r="K423" s="11" t="s">
        <v>275</v>
      </c>
    </row>
    <row r="424" spans="1:11">
      <c r="A424" s="347">
        <v>291</v>
      </c>
      <c r="B424" s="1" t="s">
        <v>6</v>
      </c>
      <c r="C424" s="11" t="s">
        <v>841</v>
      </c>
      <c r="D424" s="11">
        <v>173</v>
      </c>
      <c r="E424" s="8">
        <v>16</v>
      </c>
      <c r="F424" s="8">
        <v>9</v>
      </c>
      <c r="G424" s="8">
        <v>2</v>
      </c>
      <c r="H424" s="340" t="s">
        <v>347</v>
      </c>
      <c r="I424" s="31">
        <v>0.45833333333333331</v>
      </c>
      <c r="J424" s="13" t="s">
        <v>842</v>
      </c>
      <c r="K424" s="11" t="s">
        <v>279</v>
      </c>
    </row>
    <row r="425" spans="1:11">
      <c r="A425" s="347">
        <v>220</v>
      </c>
      <c r="B425" s="1" t="s">
        <v>6</v>
      </c>
      <c r="C425" s="11" t="s">
        <v>355</v>
      </c>
      <c r="D425" s="11">
        <v>102</v>
      </c>
      <c r="E425" s="14">
        <v>12</v>
      </c>
      <c r="F425" s="14">
        <v>9</v>
      </c>
      <c r="G425" s="14">
        <v>2</v>
      </c>
      <c r="H425" s="340" t="s">
        <v>347</v>
      </c>
      <c r="I425" s="31">
        <v>0.51041666666666663</v>
      </c>
      <c r="J425" s="11" t="s">
        <v>838</v>
      </c>
      <c r="K425" s="11" t="s">
        <v>796</v>
      </c>
    </row>
    <row r="426" spans="1:11">
      <c r="A426" s="336">
        <v>499</v>
      </c>
      <c r="B426" s="344" t="s">
        <v>839</v>
      </c>
      <c r="C426" s="11"/>
      <c r="D426" s="14">
        <v>68</v>
      </c>
      <c r="E426" s="11"/>
      <c r="F426" s="14">
        <v>9</v>
      </c>
      <c r="G426" s="14">
        <v>2</v>
      </c>
      <c r="H426" s="340" t="s">
        <v>347</v>
      </c>
      <c r="I426" s="387">
        <v>0.57291666666666663</v>
      </c>
      <c r="J426" s="11"/>
      <c r="K426" s="336" t="s">
        <v>728</v>
      </c>
    </row>
    <row r="427" spans="1:11">
      <c r="A427" s="347">
        <v>27</v>
      </c>
      <c r="B427" s="27" t="s">
        <v>28</v>
      </c>
      <c r="C427" s="14" t="s">
        <v>30</v>
      </c>
      <c r="D427" s="14">
        <v>27</v>
      </c>
      <c r="E427" s="14">
        <v>13</v>
      </c>
      <c r="F427" s="14">
        <v>9</v>
      </c>
      <c r="G427" s="14">
        <v>8</v>
      </c>
      <c r="H427" s="339" t="s">
        <v>14</v>
      </c>
      <c r="I427" s="381">
        <v>0.39583333333333331</v>
      </c>
      <c r="J427" s="14" t="s">
        <v>845</v>
      </c>
      <c r="K427" s="11" t="s">
        <v>283</v>
      </c>
    </row>
    <row r="428" spans="1:11">
      <c r="A428" s="347">
        <v>58</v>
      </c>
      <c r="B428" s="27" t="s">
        <v>28</v>
      </c>
      <c r="C428" s="14" t="s">
        <v>30</v>
      </c>
      <c r="D428" s="14">
        <v>58</v>
      </c>
      <c r="E428" s="14">
        <v>13</v>
      </c>
      <c r="F428" s="14">
        <v>9</v>
      </c>
      <c r="G428" s="14">
        <v>8</v>
      </c>
      <c r="H428" s="339" t="s">
        <v>14</v>
      </c>
      <c r="I428" s="2">
        <v>0.46527777777777773</v>
      </c>
      <c r="J428" s="14" t="s">
        <v>844</v>
      </c>
      <c r="K428" s="11" t="s">
        <v>283</v>
      </c>
    </row>
    <row r="429" spans="1:11">
      <c r="A429" s="1" t="s">
        <v>849</v>
      </c>
      <c r="B429" s="1" t="s">
        <v>0</v>
      </c>
      <c r="C429" s="1" t="s">
        <v>850</v>
      </c>
      <c r="D429" s="1" t="s">
        <v>851</v>
      </c>
      <c r="E429" s="1" t="s">
        <v>1</v>
      </c>
      <c r="F429" s="1" t="s">
        <v>2</v>
      </c>
      <c r="G429" s="1" t="s">
        <v>3</v>
      </c>
      <c r="H429" s="9" t="s">
        <v>4</v>
      </c>
      <c r="I429" s="335" t="s">
        <v>852</v>
      </c>
      <c r="J429" s="1" t="s">
        <v>853</v>
      </c>
      <c r="K429" s="1"/>
    </row>
    <row r="430" spans="1:11">
      <c r="A430" s="347">
        <v>171</v>
      </c>
      <c r="B430" s="1" t="s">
        <v>6</v>
      </c>
      <c r="C430" s="11" t="s">
        <v>836</v>
      </c>
      <c r="D430" s="11">
        <v>53</v>
      </c>
      <c r="E430" s="14">
        <v>14</v>
      </c>
      <c r="F430" s="14">
        <v>9</v>
      </c>
      <c r="G430" s="14">
        <v>15</v>
      </c>
      <c r="H430" s="339" t="s">
        <v>350</v>
      </c>
      <c r="I430" s="31">
        <v>0.375</v>
      </c>
      <c r="J430" s="11" t="s">
        <v>837</v>
      </c>
      <c r="K430" s="11" t="s">
        <v>296</v>
      </c>
    </row>
    <row r="431" spans="1:11">
      <c r="A431" s="347">
        <v>173</v>
      </c>
      <c r="B431" s="1" t="s">
        <v>6</v>
      </c>
      <c r="C431" s="11" t="s">
        <v>836</v>
      </c>
      <c r="D431" s="11">
        <v>55</v>
      </c>
      <c r="E431" s="14">
        <v>14</v>
      </c>
      <c r="F431" s="14">
        <v>9</v>
      </c>
      <c r="G431" s="14">
        <v>15</v>
      </c>
      <c r="H431" s="339" t="s">
        <v>350</v>
      </c>
      <c r="I431" s="31">
        <v>0.4375</v>
      </c>
      <c r="J431" s="11" t="s">
        <v>837</v>
      </c>
      <c r="K431" s="11" t="s">
        <v>297</v>
      </c>
    </row>
    <row r="432" spans="1:11">
      <c r="A432" s="347">
        <v>229</v>
      </c>
      <c r="B432" s="1" t="s">
        <v>6</v>
      </c>
      <c r="C432" s="11" t="s">
        <v>355</v>
      </c>
      <c r="D432" s="11">
        <v>111</v>
      </c>
      <c r="E432" s="14">
        <v>14</v>
      </c>
      <c r="F432" s="14">
        <v>9</v>
      </c>
      <c r="G432" s="14">
        <v>15</v>
      </c>
      <c r="H432" s="339" t="s">
        <v>350</v>
      </c>
      <c r="I432" s="31">
        <v>0.5</v>
      </c>
      <c r="J432" s="11" t="s">
        <v>838</v>
      </c>
      <c r="K432" s="11" t="s">
        <v>298</v>
      </c>
    </row>
    <row r="433" spans="1:11">
      <c r="A433" s="347">
        <v>299</v>
      </c>
      <c r="B433" s="1" t="s">
        <v>6</v>
      </c>
      <c r="C433" s="11" t="s">
        <v>841</v>
      </c>
      <c r="D433" s="11">
        <v>181</v>
      </c>
      <c r="E433" s="8">
        <v>18</v>
      </c>
      <c r="F433" s="8">
        <v>9</v>
      </c>
      <c r="G433" s="8">
        <v>15</v>
      </c>
      <c r="H433" s="339" t="s">
        <v>350</v>
      </c>
      <c r="I433" s="31">
        <v>0.5625</v>
      </c>
      <c r="J433" s="13" t="s">
        <v>842</v>
      </c>
      <c r="K433" s="11" t="s">
        <v>300</v>
      </c>
    </row>
    <row r="434" spans="1:11">
      <c r="A434" s="336">
        <v>503</v>
      </c>
      <c r="B434" s="344" t="s">
        <v>839</v>
      </c>
      <c r="C434" s="11"/>
      <c r="D434" s="14">
        <v>72</v>
      </c>
      <c r="E434" s="11"/>
      <c r="F434" s="14">
        <v>9</v>
      </c>
      <c r="G434" s="14">
        <v>15</v>
      </c>
      <c r="H434" s="339" t="s">
        <v>350</v>
      </c>
      <c r="I434" s="31">
        <v>0.61458333333333337</v>
      </c>
      <c r="J434" s="11"/>
      <c r="K434" s="31" t="s">
        <v>734</v>
      </c>
    </row>
    <row r="435" spans="1:11">
      <c r="A435" s="347">
        <v>230</v>
      </c>
      <c r="B435" s="1" t="s">
        <v>6</v>
      </c>
      <c r="C435" s="11" t="s">
        <v>355</v>
      </c>
      <c r="D435" s="11">
        <v>112</v>
      </c>
      <c r="E435" s="14">
        <v>14</v>
      </c>
      <c r="F435" s="14">
        <v>9</v>
      </c>
      <c r="G435" s="14">
        <v>15</v>
      </c>
      <c r="H435" s="341" t="s">
        <v>8</v>
      </c>
      <c r="I435" s="22">
        <v>0.41666666666666669</v>
      </c>
      <c r="J435" s="11" t="s">
        <v>838</v>
      </c>
      <c r="K435" s="11" t="s">
        <v>295</v>
      </c>
    </row>
    <row r="436" spans="1:11">
      <c r="A436" s="347">
        <v>110</v>
      </c>
      <c r="B436" s="27" t="s">
        <v>835</v>
      </c>
      <c r="C436" s="14"/>
      <c r="D436" s="14">
        <v>48</v>
      </c>
      <c r="E436" s="336">
        <v>12</v>
      </c>
      <c r="F436" s="14">
        <v>9</v>
      </c>
      <c r="G436" s="14">
        <v>15</v>
      </c>
      <c r="H436" s="341" t="s">
        <v>8</v>
      </c>
      <c r="I436" s="4">
        <v>0.48958333333333331</v>
      </c>
      <c r="J436" s="14"/>
      <c r="K436" s="11" t="s">
        <v>294</v>
      </c>
    </row>
    <row r="437" spans="1:11">
      <c r="A437" s="347">
        <v>172</v>
      </c>
      <c r="B437" s="1" t="s">
        <v>6</v>
      </c>
      <c r="C437" s="11" t="s">
        <v>836</v>
      </c>
      <c r="D437" s="11">
        <v>54</v>
      </c>
      <c r="E437" s="14">
        <v>14</v>
      </c>
      <c r="F437" s="14">
        <v>9</v>
      </c>
      <c r="G437" s="14">
        <v>15</v>
      </c>
      <c r="H437" s="340" t="s">
        <v>31</v>
      </c>
      <c r="I437" s="31">
        <v>0.375</v>
      </c>
      <c r="J437" s="11" t="s">
        <v>837</v>
      </c>
      <c r="K437" s="11" t="s">
        <v>865</v>
      </c>
    </row>
    <row r="438" spans="1:11">
      <c r="A438" s="347">
        <v>227</v>
      </c>
      <c r="B438" s="1" t="s">
        <v>6</v>
      </c>
      <c r="C438" s="11" t="s">
        <v>355</v>
      </c>
      <c r="D438" s="11">
        <v>109</v>
      </c>
      <c r="E438" s="14">
        <v>14</v>
      </c>
      <c r="F438" s="14">
        <v>9</v>
      </c>
      <c r="G438" s="14">
        <v>15</v>
      </c>
      <c r="H438" s="340" t="s">
        <v>31</v>
      </c>
      <c r="I438" s="31">
        <v>0.4375</v>
      </c>
      <c r="J438" s="11" t="s">
        <v>838</v>
      </c>
      <c r="K438" s="11" t="s">
        <v>299</v>
      </c>
    </row>
    <row r="439" spans="1:11">
      <c r="A439" s="347">
        <v>228</v>
      </c>
      <c r="B439" s="1" t="s">
        <v>6</v>
      </c>
      <c r="C439" s="11" t="s">
        <v>355</v>
      </c>
      <c r="D439" s="11">
        <v>110</v>
      </c>
      <c r="E439" s="14">
        <v>14</v>
      </c>
      <c r="F439" s="14">
        <v>9</v>
      </c>
      <c r="G439" s="14">
        <v>15</v>
      </c>
      <c r="H439" s="340" t="s">
        <v>31</v>
      </c>
      <c r="I439" s="31">
        <v>0.5</v>
      </c>
      <c r="J439" s="11" t="s">
        <v>838</v>
      </c>
      <c r="K439" s="11" t="s">
        <v>798</v>
      </c>
    </row>
    <row r="440" spans="1:11">
      <c r="A440" s="347">
        <v>301</v>
      </c>
      <c r="B440" s="1" t="s">
        <v>6</v>
      </c>
      <c r="C440" s="11" t="s">
        <v>841</v>
      </c>
      <c r="D440" s="11">
        <v>183</v>
      </c>
      <c r="E440" s="8">
        <v>18</v>
      </c>
      <c r="F440" s="14">
        <v>9</v>
      </c>
      <c r="G440" s="14">
        <v>15</v>
      </c>
      <c r="H440" s="340" t="s">
        <v>31</v>
      </c>
      <c r="I440" s="31">
        <v>0.5625</v>
      </c>
      <c r="J440" s="13" t="s">
        <v>842</v>
      </c>
      <c r="K440" s="11" t="s">
        <v>866</v>
      </c>
    </row>
    <row r="441" spans="1:11">
      <c r="A441" s="336">
        <v>504</v>
      </c>
      <c r="B441" s="344" t="s">
        <v>839</v>
      </c>
      <c r="C441" s="11"/>
      <c r="D441" s="14">
        <v>73</v>
      </c>
      <c r="E441" s="11"/>
      <c r="F441" s="14">
        <v>9</v>
      </c>
      <c r="G441" s="14">
        <v>15</v>
      </c>
      <c r="H441" s="340" t="s">
        <v>31</v>
      </c>
      <c r="I441" s="31">
        <v>0.61458333333333337</v>
      </c>
      <c r="J441" s="11"/>
      <c r="K441" s="336" t="s">
        <v>736</v>
      </c>
    </row>
    <row r="442" spans="1:11">
      <c r="A442" s="347">
        <v>174</v>
      </c>
      <c r="B442" s="1" t="s">
        <v>6</v>
      </c>
      <c r="C442" s="11" t="s">
        <v>836</v>
      </c>
      <c r="D442" s="11">
        <v>56</v>
      </c>
      <c r="E442" s="14">
        <v>14</v>
      </c>
      <c r="F442" s="14">
        <v>9</v>
      </c>
      <c r="G442" s="14">
        <v>15</v>
      </c>
      <c r="H442" s="339" t="s">
        <v>338</v>
      </c>
      <c r="I442" s="22">
        <v>0.41666666666666669</v>
      </c>
      <c r="J442" s="11" t="s">
        <v>837</v>
      </c>
      <c r="K442" s="11" t="s">
        <v>302</v>
      </c>
    </row>
    <row r="443" spans="1:11">
      <c r="A443" s="347">
        <v>358</v>
      </c>
      <c r="B443" s="1" t="s">
        <v>6</v>
      </c>
      <c r="C443" s="11" t="s">
        <v>841</v>
      </c>
      <c r="D443" s="11">
        <v>240</v>
      </c>
      <c r="E443" s="8">
        <v>14</v>
      </c>
      <c r="F443" s="8">
        <v>9</v>
      </c>
      <c r="G443" s="8">
        <v>15</v>
      </c>
      <c r="H443" s="339" t="s">
        <v>338</v>
      </c>
      <c r="I443" s="21">
        <v>0.47916666666666669</v>
      </c>
      <c r="J443" s="13" t="s">
        <v>44</v>
      </c>
      <c r="K443" s="11" t="s">
        <v>303</v>
      </c>
    </row>
    <row r="444" spans="1:11">
      <c r="A444" s="336">
        <v>505</v>
      </c>
      <c r="B444" s="344" t="s">
        <v>839</v>
      </c>
      <c r="C444" s="11"/>
      <c r="D444" s="14">
        <v>74</v>
      </c>
      <c r="E444" s="11"/>
      <c r="F444" s="14">
        <v>9</v>
      </c>
      <c r="G444" s="14">
        <v>15</v>
      </c>
      <c r="H444" s="343" t="s">
        <v>338</v>
      </c>
      <c r="I444" s="22">
        <v>0.53125</v>
      </c>
      <c r="J444" s="11"/>
      <c r="K444" s="336" t="s">
        <v>737</v>
      </c>
    </row>
    <row r="445" spans="1:11">
      <c r="A445" s="347">
        <v>11</v>
      </c>
      <c r="B445" s="27" t="s">
        <v>28</v>
      </c>
      <c r="C445" s="14" t="s">
        <v>29</v>
      </c>
      <c r="D445" s="14">
        <v>11</v>
      </c>
      <c r="E445" s="14">
        <v>11</v>
      </c>
      <c r="F445" s="14">
        <v>9</v>
      </c>
      <c r="G445" s="14">
        <v>16</v>
      </c>
      <c r="H445" s="339" t="s">
        <v>23</v>
      </c>
      <c r="I445" s="6">
        <v>0.54166666666666663</v>
      </c>
      <c r="J445" s="14" t="s">
        <v>845</v>
      </c>
      <c r="K445" s="11" t="s">
        <v>304</v>
      </c>
    </row>
    <row r="446" spans="1:11">
      <c r="A446" s="347">
        <v>43</v>
      </c>
      <c r="B446" s="27" t="s">
        <v>28</v>
      </c>
      <c r="C446" s="14" t="s">
        <v>29</v>
      </c>
      <c r="D446" s="14">
        <v>43</v>
      </c>
      <c r="E446" s="14">
        <v>11</v>
      </c>
      <c r="F446" s="14">
        <v>9</v>
      </c>
      <c r="G446" s="14">
        <v>16</v>
      </c>
      <c r="H446" s="339" t="s">
        <v>23</v>
      </c>
      <c r="I446" s="6">
        <v>0.61111111111111105</v>
      </c>
      <c r="J446" s="14" t="s">
        <v>844</v>
      </c>
      <c r="K446" s="11" t="s">
        <v>304</v>
      </c>
    </row>
    <row r="447" spans="1:11">
      <c r="A447" s="347">
        <v>168</v>
      </c>
      <c r="B447" s="1" t="s">
        <v>6</v>
      </c>
      <c r="C447" s="11" t="s">
        <v>836</v>
      </c>
      <c r="D447" s="11">
        <v>50</v>
      </c>
      <c r="E447" s="14">
        <v>13</v>
      </c>
      <c r="F447" s="14">
        <v>9</v>
      </c>
      <c r="G447" s="14">
        <v>16</v>
      </c>
      <c r="H447" s="339" t="s">
        <v>344</v>
      </c>
      <c r="I447" s="31">
        <v>0.375</v>
      </c>
      <c r="J447" s="11" t="s">
        <v>837</v>
      </c>
      <c r="K447" s="11" t="s">
        <v>867</v>
      </c>
    </row>
    <row r="448" spans="1:11">
      <c r="A448" s="347">
        <v>169</v>
      </c>
      <c r="B448" s="1" t="s">
        <v>6</v>
      </c>
      <c r="C448" s="11" t="s">
        <v>836</v>
      </c>
      <c r="D448" s="11">
        <v>51</v>
      </c>
      <c r="E448" s="14">
        <v>13</v>
      </c>
      <c r="F448" s="14">
        <v>9</v>
      </c>
      <c r="G448" s="14">
        <v>16</v>
      </c>
      <c r="H448" s="339" t="s">
        <v>344</v>
      </c>
      <c r="I448" s="31">
        <v>0.4375</v>
      </c>
      <c r="J448" s="11" t="s">
        <v>837</v>
      </c>
      <c r="K448" s="11" t="s">
        <v>286</v>
      </c>
    </row>
    <row r="449" spans="1:11">
      <c r="A449" s="347">
        <v>223</v>
      </c>
      <c r="B449" s="1" t="s">
        <v>6</v>
      </c>
      <c r="C449" s="11" t="s">
        <v>355</v>
      </c>
      <c r="D449" s="11">
        <v>105</v>
      </c>
      <c r="E449" s="14">
        <v>13</v>
      </c>
      <c r="F449" s="14">
        <v>9</v>
      </c>
      <c r="G449" s="14">
        <v>16</v>
      </c>
      <c r="H449" s="339" t="s">
        <v>344</v>
      </c>
      <c r="I449" s="31">
        <v>0.5</v>
      </c>
      <c r="J449" s="11" t="s">
        <v>838</v>
      </c>
      <c r="K449" s="11" t="s">
        <v>288</v>
      </c>
    </row>
    <row r="450" spans="1:11">
      <c r="A450" s="347">
        <v>298</v>
      </c>
      <c r="B450" s="1" t="s">
        <v>6</v>
      </c>
      <c r="C450" s="11" t="s">
        <v>841</v>
      </c>
      <c r="D450" s="11">
        <v>180</v>
      </c>
      <c r="E450" s="8">
        <v>17</v>
      </c>
      <c r="F450" s="8">
        <v>9</v>
      </c>
      <c r="G450" s="8">
        <v>16</v>
      </c>
      <c r="H450" s="339" t="s">
        <v>344</v>
      </c>
      <c r="I450" s="31">
        <v>0.5625</v>
      </c>
      <c r="J450" s="13" t="s">
        <v>842</v>
      </c>
      <c r="K450" s="11" t="s">
        <v>293</v>
      </c>
    </row>
    <row r="451" spans="1:11">
      <c r="A451" s="336">
        <v>424</v>
      </c>
      <c r="B451" s="344" t="s">
        <v>844</v>
      </c>
      <c r="C451" s="11"/>
      <c r="D451" s="11">
        <v>35</v>
      </c>
      <c r="E451" s="11"/>
      <c r="F451" s="14">
        <v>9</v>
      </c>
      <c r="G451" s="14">
        <v>16</v>
      </c>
      <c r="H451" s="339" t="s">
        <v>344</v>
      </c>
      <c r="I451" s="31">
        <v>0.61458333333333337</v>
      </c>
      <c r="J451" s="11"/>
      <c r="K451" s="336" t="s">
        <v>729</v>
      </c>
    </row>
    <row r="452" spans="1:11">
      <c r="A452" s="347">
        <v>28</v>
      </c>
      <c r="B452" s="27" t="s">
        <v>28</v>
      </c>
      <c r="C452" s="14" t="s">
        <v>30</v>
      </c>
      <c r="D452" s="14">
        <v>28</v>
      </c>
      <c r="E452" s="14">
        <v>14</v>
      </c>
      <c r="F452" s="14">
        <v>9</v>
      </c>
      <c r="G452" s="14">
        <v>16</v>
      </c>
      <c r="H452" s="339" t="s">
        <v>19</v>
      </c>
      <c r="I452" s="2">
        <v>0.4861111111111111</v>
      </c>
      <c r="J452" s="14" t="s">
        <v>845</v>
      </c>
      <c r="K452" s="11" t="s">
        <v>305</v>
      </c>
    </row>
    <row r="453" spans="1:11">
      <c r="A453" s="347">
        <v>59</v>
      </c>
      <c r="B453" s="27" t="s">
        <v>28</v>
      </c>
      <c r="C453" s="14" t="s">
        <v>30</v>
      </c>
      <c r="D453" s="14">
        <v>59</v>
      </c>
      <c r="E453" s="14">
        <v>14</v>
      </c>
      <c r="F453" s="14">
        <v>9</v>
      </c>
      <c r="G453" s="14">
        <v>16</v>
      </c>
      <c r="H453" s="339" t="s">
        <v>19</v>
      </c>
      <c r="I453" s="2">
        <v>0.61458333333333337</v>
      </c>
      <c r="J453" s="14" t="s">
        <v>844</v>
      </c>
      <c r="K453" s="11" t="s">
        <v>305</v>
      </c>
    </row>
    <row r="454" spans="1:11">
      <c r="A454" s="347">
        <v>224</v>
      </c>
      <c r="B454" s="1" t="s">
        <v>6</v>
      </c>
      <c r="C454" s="11" t="s">
        <v>355</v>
      </c>
      <c r="D454" s="11">
        <v>106</v>
      </c>
      <c r="E454" s="14">
        <v>13</v>
      </c>
      <c r="F454" s="14">
        <v>9</v>
      </c>
      <c r="G454" s="14">
        <v>16</v>
      </c>
      <c r="H454" s="339" t="s">
        <v>31</v>
      </c>
      <c r="I454" s="31">
        <v>0.375</v>
      </c>
      <c r="J454" s="11" t="s">
        <v>838</v>
      </c>
      <c r="K454" s="11" t="s">
        <v>289</v>
      </c>
    </row>
    <row r="455" spans="1:11">
      <c r="A455" s="347">
        <v>167</v>
      </c>
      <c r="B455" s="1" t="s">
        <v>6</v>
      </c>
      <c r="C455" s="11" t="s">
        <v>836</v>
      </c>
      <c r="D455" s="11">
        <v>49</v>
      </c>
      <c r="E455" s="14">
        <v>13</v>
      </c>
      <c r="F455" s="14">
        <v>9</v>
      </c>
      <c r="G455" s="14">
        <v>16</v>
      </c>
      <c r="H455" s="339" t="s">
        <v>31</v>
      </c>
      <c r="I455" s="31">
        <v>0.4375</v>
      </c>
      <c r="J455" s="11" t="s">
        <v>837</v>
      </c>
      <c r="K455" s="11" t="s">
        <v>285</v>
      </c>
    </row>
    <row r="456" spans="1:11">
      <c r="A456" s="347">
        <v>170</v>
      </c>
      <c r="B456" s="1" t="s">
        <v>6</v>
      </c>
      <c r="C456" s="11" t="s">
        <v>836</v>
      </c>
      <c r="D456" s="11">
        <v>52</v>
      </c>
      <c r="E456" s="14">
        <v>13</v>
      </c>
      <c r="F456" s="14">
        <v>9</v>
      </c>
      <c r="G456" s="14">
        <v>16</v>
      </c>
      <c r="H456" s="339" t="s">
        <v>31</v>
      </c>
      <c r="I456" s="22">
        <v>0.5</v>
      </c>
      <c r="J456" s="11" t="s">
        <v>837</v>
      </c>
      <c r="K456" s="11" t="s">
        <v>287</v>
      </c>
    </row>
    <row r="457" spans="1:11">
      <c r="A457" s="347">
        <v>296</v>
      </c>
      <c r="B457" s="1" t="s">
        <v>6</v>
      </c>
      <c r="C457" s="11" t="s">
        <v>841</v>
      </c>
      <c r="D457" s="11">
        <v>178</v>
      </c>
      <c r="E457" s="8">
        <v>17</v>
      </c>
      <c r="F457" s="8">
        <v>9</v>
      </c>
      <c r="G457" s="8">
        <v>16</v>
      </c>
      <c r="H457" s="339" t="s">
        <v>31</v>
      </c>
      <c r="I457" s="22">
        <v>0.5625</v>
      </c>
      <c r="J457" s="13" t="s">
        <v>842</v>
      </c>
      <c r="K457" s="11" t="s">
        <v>290</v>
      </c>
    </row>
    <row r="458" spans="1:11">
      <c r="A458" s="347">
        <v>356</v>
      </c>
      <c r="B458" s="1" t="s">
        <v>6</v>
      </c>
      <c r="C458" s="11" t="s">
        <v>841</v>
      </c>
      <c r="D458" s="11">
        <v>238</v>
      </c>
      <c r="E458" s="8">
        <v>14</v>
      </c>
      <c r="F458" s="8">
        <v>9</v>
      </c>
      <c r="G458" s="8">
        <v>16</v>
      </c>
      <c r="H458" s="341" t="s">
        <v>342</v>
      </c>
      <c r="I458" s="21">
        <v>0.41666666666666669</v>
      </c>
      <c r="J458" s="13" t="s">
        <v>44</v>
      </c>
      <c r="K458" s="11" t="s">
        <v>868</v>
      </c>
    </row>
    <row r="459" spans="1:11">
      <c r="A459" s="347">
        <v>357</v>
      </c>
      <c r="B459" s="1" t="s">
        <v>6</v>
      </c>
      <c r="C459" s="11" t="s">
        <v>841</v>
      </c>
      <c r="D459" s="11">
        <v>239</v>
      </c>
      <c r="E459" s="8">
        <v>14</v>
      </c>
      <c r="F459" s="8">
        <v>9</v>
      </c>
      <c r="G459" s="8">
        <v>16</v>
      </c>
      <c r="H459" s="340" t="s">
        <v>342</v>
      </c>
      <c r="I459" s="31">
        <v>0.47916666666666669</v>
      </c>
      <c r="J459" s="13" t="s">
        <v>44</v>
      </c>
      <c r="K459" s="11" t="s">
        <v>368</v>
      </c>
    </row>
    <row r="460" spans="1:11">
      <c r="A460" s="347">
        <v>302</v>
      </c>
      <c r="B460" s="1" t="s">
        <v>6</v>
      </c>
      <c r="C460" s="11" t="s">
        <v>841</v>
      </c>
      <c r="D460" s="11">
        <v>184</v>
      </c>
      <c r="E460" s="8">
        <v>18</v>
      </c>
      <c r="F460" s="8">
        <v>9</v>
      </c>
      <c r="G460" s="8">
        <v>17</v>
      </c>
      <c r="H460" s="340" t="s">
        <v>9</v>
      </c>
      <c r="I460" s="21">
        <v>0.41666666666666669</v>
      </c>
      <c r="J460" s="13" t="s">
        <v>842</v>
      </c>
      <c r="K460" s="11" t="s">
        <v>306</v>
      </c>
    </row>
    <row r="461" spans="1:11">
      <c r="A461" s="347">
        <v>225</v>
      </c>
      <c r="B461" s="1" t="s">
        <v>6</v>
      </c>
      <c r="C461" s="11" t="s">
        <v>355</v>
      </c>
      <c r="D461" s="11">
        <v>107</v>
      </c>
      <c r="E461" s="14">
        <v>13</v>
      </c>
      <c r="F461" s="8">
        <v>9</v>
      </c>
      <c r="G461" s="8">
        <v>17</v>
      </c>
      <c r="H461" s="339" t="s">
        <v>31</v>
      </c>
      <c r="I461" s="22">
        <v>0.375</v>
      </c>
      <c r="J461" s="11" t="s">
        <v>838</v>
      </c>
      <c r="K461" s="11" t="s">
        <v>797</v>
      </c>
    </row>
    <row r="462" spans="1:11">
      <c r="A462" s="347">
        <v>226</v>
      </c>
      <c r="B462" s="1" t="s">
        <v>6</v>
      </c>
      <c r="C462" s="11" t="s">
        <v>355</v>
      </c>
      <c r="D462" s="11">
        <v>108</v>
      </c>
      <c r="E462" s="14">
        <v>13</v>
      </c>
      <c r="F462" s="8">
        <v>9</v>
      </c>
      <c r="G462" s="8">
        <v>17</v>
      </c>
      <c r="H462" s="339" t="s">
        <v>31</v>
      </c>
      <c r="I462" s="22">
        <v>0.4375</v>
      </c>
      <c r="J462" s="11" t="s">
        <v>838</v>
      </c>
      <c r="K462" s="11" t="s">
        <v>336</v>
      </c>
    </row>
    <row r="463" spans="1:11">
      <c r="A463" s="347">
        <v>300</v>
      </c>
      <c r="B463" s="1" t="s">
        <v>6</v>
      </c>
      <c r="C463" s="11" t="s">
        <v>841</v>
      </c>
      <c r="D463" s="11">
        <v>182</v>
      </c>
      <c r="E463" s="8">
        <v>18</v>
      </c>
      <c r="F463" s="8">
        <v>9</v>
      </c>
      <c r="G463" s="8">
        <v>17</v>
      </c>
      <c r="H463" s="339" t="s">
        <v>31</v>
      </c>
      <c r="I463" s="21">
        <v>0.5</v>
      </c>
      <c r="J463" s="13" t="s">
        <v>842</v>
      </c>
      <c r="K463" s="11" t="s">
        <v>301</v>
      </c>
    </row>
    <row r="464" spans="1:11">
      <c r="A464" s="336">
        <v>500</v>
      </c>
      <c r="B464" s="344" t="s">
        <v>839</v>
      </c>
      <c r="C464" s="11"/>
      <c r="D464" s="14">
        <v>69</v>
      </c>
      <c r="E464" s="11"/>
      <c r="F464" s="8">
        <v>9</v>
      </c>
      <c r="G464" s="8">
        <v>17</v>
      </c>
      <c r="H464" s="339" t="s">
        <v>31</v>
      </c>
      <c r="I464" s="22">
        <v>0.55208333333333337</v>
      </c>
      <c r="J464" s="11"/>
      <c r="K464" s="31" t="s">
        <v>730</v>
      </c>
    </row>
    <row r="465" spans="1:11">
      <c r="A465" s="336">
        <v>427</v>
      </c>
      <c r="B465" s="344" t="s">
        <v>844</v>
      </c>
      <c r="C465" s="11"/>
      <c r="D465" s="11">
        <v>38</v>
      </c>
      <c r="E465" s="11"/>
      <c r="F465" s="14">
        <v>9</v>
      </c>
      <c r="G465" s="14">
        <v>17</v>
      </c>
      <c r="H465" s="339" t="s">
        <v>31</v>
      </c>
      <c r="I465" s="31">
        <v>0.59375</v>
      </c>
      <c r="J465" s="11"/>
      <c r="K465" s="336" t="s">
        <v>869</v>
      </c>
    </row>
    <row r="466" spans="1:11">
      <c r="A466" s="347">
        <v>108</v>
      </c>
      <c r="B466" s="27" t="s">
        <v>835</v>
      </c>
      <c r="C466" s="14"/>
      <c r="D466" s="14">
        <v>46</v>
      </c>
      <c r="E466" s="336">
        <v>12</v>
      </c>
      <c r="F466" s="14">
        <v>9</v>
      </c>
      <c r="G466" s="14">
        <v>17</v>
      </c>
      <c r="H466" s="341" t="s">
        <v>12</v>
      </c>
      <c r="I466" s="4">
        <v>0.39583333333333331</v>
      </c>
      <c r="J466" s="14"/>
      <c r="K466" s="11" t="s">
        <v>307</v>
      </c>
    </row>
    <row r="467" spans="1:11">
      <c r="A467" s="347">
        <v>109</v>
      </c>
      <c r="B467" s="27" t="s">
        <v>835</v>
      </c>
      <c r="C467" s="14"/>
      <c r="D467" s="14">
        <v>47</v>
      </c>
      <c r="E467" s="336">
        <v>12</v>
      </c>
      <c r="F467" s="14">
        <v>9</v>
      </c>
      <c r="G467" s="14">
        <v>17</v>
      </c>
      <c r="H467" s="341" t="s">
        <v>12</v>
      </c>
      <c r="I467" s="4">
        <v>0.46875</v>
      </c>
      <c r="J467" s="14"/>
      <c r="K467" s="11" t="s">
        <v>308</v>
      </c>
    </row>
    <row r="468" spans="1:11">
      <c r="A468" s="336">
        <v>506</v>
      </c>
      <c r="B468" s="27" t="s">
        <v>839</v>
      </c>
      <c r="C468" s="14"/>
      <c r="D468" s="14">
        <v>75</v>
      </c>
      <c r="E468" s="14"/>
      <c r="F468" s="14">
        <v>9</v>
      </c>
      <c r="G468" s="14">
        <v>17</v>
      </c>
      <c r="H468" s="345" t="s">
        <v>12</v>
      </c>
      <c r="I468" s="4">
        <v>0.54166666666666596</v>
      </c>
      <c r="J468" s="14"/>
      <c r="K468" s="336" t="s">
        <v>870</v>
      </c>
    </row>
    <row r="469" spans="1:11">
      <c r="A469" s="336">
        <v>429</v>
      </c>
      <c r="B469" s="27" t="s">
        <v>844</v>
      </c>
      <c r="C469" s="14"/>
      <c r="D469" s="11">
        <v>40</v>
      </c>
      <c r="E469" s="14"/>
      <c r="F469" s="14">
        <v>9</v>
      </c>
      <c r="G469" s="14">
        <v>17</v>
      </c>
      <c r="H469" s="345" t="s">
        <v>12</v>
      </c>
      <c r="I469" s="4">
        <v>0.58333333333333337</v>
      </c>
      <c r="J469" s="14"/>
      <c r="K469" s="336" t="s">
        <v>738</v>
      </c>
    </row>
    <row r="470" spans="1:11">
      <c r="A470" s="347">
        <v>107</v>
      </c>
      <c r="B470" s="27" t="s">
        <v>835</v>
      </c>
      <c r="C470" s="14"/>
      <c r="D470" s="14">
        <v>45</v>
      </c>
      <c r="E470" s="336">
        <v>12</v>
      </c>
      <c r="F470" s="14">
        <v>9</v>
      </c>
      <c r="G470" s="14">
        <v>17</v>
      </c>
      <c r="H470" s="341" t="s">
        <v>11</v>
      </c>
      <c r="I470" s="31">
        <v>0.625</v>
      </c>
      <c r="J470" s="14"/>
      <c r="K470" s="11" t="s">
        <v>284</v>
      </c>
    </row>
    <row r="471" spans="1:11">
      <c r="A471" s="347">
        <v>355</v>
      </c>
      <c r="B471" s="1" t="s">
        <v>6</v>
      </c>
      <c r="C471" s="11" t="s">
        <v>841</v>
      </c>
      <c r="D471" s="11">
        <v>237</v>
      </c>
      <c r="E471" s="8">
        <v>14</v>
      </c>
      <c r="F471" s="8">
        <v>9</v>
      </c>
      <c r="G471" s="8">
        <v>17</v>
      </c>
      <c r="H471" s="340" t="s">
        <v>338</v>
      </c>
      <c r="I471" s="21">
        <v>0.41666666666666669</v>
      </c>
      <c r="J471" s="13" t="s">
        <v>44</v>
      </c>
      <c r="K471" s="11" t="s">
        <v>282</v>
      </c>
    </row>
    <row r="472" spans="1:11">
      <c r="A472" s="347">
        <v>354</v>
      </c>
      <c r="B472" s="1" t="s">
        <v>6</v>
      </c>
      <c r="C472" s="11" t="s">
        <v>841</v>
      </c>
      <c r="D472" s="11">
        <v>236</v>
      </c>
      <c r="E472" s="8">
        <v>13</v>
      </c>
      <c r="F472" s="8">
        <v>9</v>
      </c>
      <c r="G472" s="8">
        <v>17</v>
      </c>
      <c r="H472" s="340" t="s">
        <v>338</v>
      </c>
      <c r="I472" s="21">
        <v>0.47916666666666669</v>
      </c>
      <c r="J472" s="13" t="s">
        <v>44</v>
      </c>
      <c r="K472" s="11" t="s">
        <v>871</v>
      </c>
    </row>
    <row r="473" spans="1:11">
      <c r="A473" s="336">
        <v>501</v>
      </c>
      <c r="B473" s="344" t="s">
        <v>839</v>
      </c>
      <c r="C473" s="11"/>
      <c r="D473" s="14">
        <v>70</v>
      </c>
      <c r="E473" s="11"/>
      <c r="F473" s="8">
        <v>9</v>
      </c>
      <c r="G473" s="8">
        <v>17</v>
      </c>
      <c r="H473" s="340" t="s">
        <v>338</v>
      </c>
      <c r="I473" s="21">
        <v>0.53125</v>
      </c>
      <c r="J473" s="13"/>
      <c r="K473" s="336" t="s">
        <v>732</v>
      </c>
    </row>
    <row r="474" spans="1:11">
      <c r="A474" s="347">
        <v>60</v>
      </c>
      <c r="B474" s="27" t="s">
        <v>28</v>
      </c>
      <c r="C474" s="14" t="s">
        <v>30</v>
      </c>
      <c r="D474" s="14">
        <v>60</v>
      </c>
      <c r="E474" s="14">
        <v>15</v>
      </c>
      <c r="F474" s="14">
        <v>9</v>
      </c>
      <c r="G474" s="14">
        <v>22</v>
      </c>
      <c r="H474" s="339" t="s">
        <v>14</v>
      </c>
      <c r="I474" s="2">
        <v>0.46527777777777773</v>
      </c>
      <c r="J474" s="14" t="s">
        <v>844</v>
      </c>
      <c r="K474" s="11" t="s">
        <v>309</v>
      </c>
    </row>
    <row r="475" spans="1:11">
      <c r="A475" s="347">
        <v>112</v>
      </c>
      <c r="B475" s="27" t="s">
        <v>835</v>
      </c>
      <c r="C475" s="14"/>
      <c r="D475" s="14">
        <v>50</v>
      </c>
      <c r="E475" s="336">
        <v>13</v>
      </c>
      <c r="F475" s="14">
        <v>9</v>
      </c>
      <c r="G475" s="14">
        <v>22</v>
      </c>
      <c r="H475" s="341" t="s">
        <v>33</v>
      </c>
      <c r="I475" s="4">
        <v>0.36458333333333331</v>
      </c>
      <c r="J475" s="14"/>
      <c r="K475" s="11" t="s">
        <v>310</v>
      </c>
    </row>
    <row r="476" spans="1:11">
      <c r="A476" s="347">
        <v>111</v>
      </c>
      <c r="B476" s="27" t="s">
        <v>835</v>
      </c>
      <c r="C476" s="14"/>
      <c r="D476" s="14">
        <v>49</v>
      </c>
      <c r="E476" s="336">
        <v>13</v>
      </c>
      <c r="F476" s="14">
        <v>9</v>
      </c>
      <c r="G476" s="14">
        <v>22</v>
      </c>
      <c r="H476" s="341" t="s">
        <v>33</v>
      </c>
      <c r="I476" s="4">
        <v>0.4375</v>
      </c>
      <c r="J476" s="14"/>
      <c r="K476" s="11" t="s">
        <v>311</v>
      </c>
    </row>
    <row r="477" spans="1:11">
      <c r="A477" s="347">
        <v>114</v>
      </c>
      <c r="B477" s="27" t="s">
        <v>835</v>
      </c>
      <c r="C477" s="14"/>
      <c r="D477" s="14">
        <v>52</v>
      </c>
      <c r="E477" s="336">
        <v>13</v>
      </c>
      <c r="F477" s="14">
        <v>9</v>
      </c>
      <c r="G477" s="14">
        <v>22</v>
      </c>
      <c r="H477" s="341" t="s">
        <v>33</v>
      </c>
      <c r="I477" s="4">
        <v>0.51041666666666663</v>
      </c>
      <c r="J477" s="14"/>
      <c r="K477" s="11" t="s">
        <v>312</v>
      </c>
    </row>
    <row r="478" spans="1:11">
      <c r="A478" s="347">
        <v>359</v>
      </c>
      <c r="B478" s="1" t="s">
        <v>6</v>
      </c>
      <c r="C478" s="11" t="s">
        <v>836</v>
      </c>
      <c r="D478" s="11">
        <v>241</v>
      </c>
      <c r="E478" s="8" t="s">
        <v>43</v>
      </c>
      <c r="F478" s="8">
        <v>9</v>
      </c>
      <c r="G478" s="8">
        <v>22</v>
      </c>
      <c r="H478" s="341" t="s">
        <v>33</v>
      </c>
      <c r="I478" s="21">
        <v>0.58333333333333337</v>
      </c>
      <c r="J478" s="13"/>
      <c r="K478" s="11"/>
    </row>
    <row r="479" spans="1:11">
      <c r="A479" s="347">
        <v>360</v>
      </c>
      <c r="B479" s="1" t="s">
        <v>6</v>
      </c>
      <c r="C479" s="11" t="s">
        <v>836</v>
      </c>
      <c r="D479" s="11">
        <v>242</v>
      </c>
      <c r="E479" s="8" t="s">
        <v>43</v>
      </c>
      <c r="F479" s="8">
        <v>9</v>
      </c>
      <c r="G479" s="8">
        <v>22</v>
      </c>
      <c r="H479" s="341" t="s">
        <v>33</v>
      </c>
      <c r="I479" s="552">
        <v>0.64583333333333337</v>
      </c>
      <c r="J479" s="13"/>
      <c r="K479" s="11"/>
    </row>
    <row r="480" spans="1:11">
      <c r="A480" s="347">
        <v>113</v>
      </c>
      <c r="B480" s="27" t="s">
        <v>835</v>
      </c>
      <c r="C480" s="14"/>
      <c r="D480" s="14">
        <v>51</v>
      </c>
      <c r="E480" s="336">
        <v>13</v>
      </c>
      <c r="F480" s="14">
        <v>9</v>
      </c>
      <c r="G480" s="14">
        <v>22</v>
      </c>
      <c r="H480" s="341" t="s">
        <v>9</v>
      </c>
      <c r="I480" s="4">
        <v>0.41666666666666669</v>
      </c>
      <c r="J480" s="14"/>
      <c r="K480" s="11" t="s">
        <v>313</v>
      </c>
    </row>
    <row r="481" spans="1:11">
      <c r="A481" s="347">
        <v>362</v>
      </c>
      <c r="B481" s="1" t="s">
        <v>6</v>
      </c>
      <c r="C481" s="11" t="s">
        <v>841</v>
      </c>
      <c r="D481" s="11">
        <v>244</v>
      </c>
      <c r="E481" s="8" t="s">
        <v>43</v>
      </c>
      <c r="F481" s="8">
        <v>9</v>
      </c>
      <c r="G481" s="8">
        <v>22</v>
      </c>
      <c r="H481" s="339" t="s">
        <v>31</v>
      </c>
      <c r="I481" s="21">
        <v>0.41666666666666669</v>
      </c>
      <c r="J481" s="13"/>
      <c r="K481" s="11"/>
    </row>
    <row r="482" spans="1:11">
      <c r="A482" s="347">
        <v>363</v>
      </c>
      <c r="B482" s="1" t="s">
        <v>6</v>
      </c>
      <c r="C482" s="11" t="s">
        <v>841</v>
      </c>
      <c r="D482" s="11">
        <v>245</v>
      </c>
      <c r="E482" s="8" t="s">
        <v>43</v>
      </c>
      <c r="F482" s="8">
        <v>9</v>
      </c>
      <c r="G482" s="8">
        <v>22</v>
      </c>
      <c r="H482" s="339" t="s">
        <v>31</v>
      </c>
      <c r="I482" s="21">
        <v>0.47916666666666669</v>
      </c>
      <c r="J482" s="13"/>
      <c r="K482" s="11"/>
    </row>
    <row r="483" spans="1:11">
      <c r="A483" s="336">
        <v>430</v>
      </c>
      <c r="B483" s="344" t="s">
        <v>844</v>
      </c>
      <c r="C483" s="11"/>
      <c r="D483" s="11">
        <v>41</v>
      </c>
      <c r="E483" s="11"/>
      <c r="F483" s="8">
        <v>9</v>
      </c>
      <c r="G483" s="8">
        <v>22</v>
      </c>
      <c r="H483" s="343" t="s">
        <v>31</v>
      </c>
      <c r="I483" s="21">
        <v>0.54166666666666663</v>
      </c>
      <c r="J483" s="13"/>
      <c r="K483" s="336" t="s">
        <v>739</v>
      </c>
    </row>
    <row r="484" spans="1:11">
      <c r="A484" s="336">
        <v>502</v>
      </c>
      <c r="B484" s="344" t="s">
        <v>839</v>
      </c>
      <c r="C484" s="11"/>
      <c r="D484" s="14">
        <v>71</v>
      </c>
      <c r="E484" s="11"/>
      <c r="F484" s="14">
        <v>9</v>
      </c>
      <c r="G484" s="14">
        <v>22</v>
      </c>
      <c r="H484" s="343" t="s">
        <v>31</v>
      </c>
      <c r="I484" s="31">
        <v>0.58333333333333337</v>
      </c>
      <c r="J484" s="11"/>
      <c r="K484" s="31" t="s">
        <v>733</v>
      </c>
    </row>
    <row r="485" spans="1:11">
      <c r="A485" s="347">
        <v>29</v>
      </c>
      <c r="B485" s="27" t="s">
        <v>28</v>
      </c>
      <c r="C485" s="14" t="s">
        <v>30</v>
      </c>
      <c r="D485" s="14">
        <v>29</v>
      </c>
      <c r="E485" s="14">
        <v>15</v>
      </c>
      <c r="F485" s="14">
        <v>9</v>
      </c>
      <c r="G485" s="14">
        <v>22</v>
      </c>
      <c r="H485" s="339" t="s">
        <v>24</v>
      </c>
      <c r="I485" s="2">
        <v>0.39583333333333331</v>
      </c>
      <c r="J485" s="14" t="s">
        <v>845</v>
      </c>
      <c r="K485" s="11" t="s">
        <v>309</v>
      </c>
    </row>
    <row r="486" spans="1:11">
      <c r="A486" s="347">
        <v>12</v>
      </c>
      <c r="B486" s="27" t="s">
        <v>28</v>
      </c>
      <c r="C486" s="14" t="s">
        <v>29</v>
      </c>
      <c r="D486" s="14">
        <v>12</v>
      </c>
      <c r="E486" s="14">
        <v>12</v>
      </c>
      <c r="F486" s="14">
        <v>9</v>
      </c>
      <c r="G486" s="14">
        <v>23</v>
      </c>
      <c r="H486" s="339" t="s">
        <v>22</v>
      </c>
      <c r="I486" s="6">
        <v>0.375</v>
      </c>
      <c r="J486" s="14" t="s">
        <v>845</v>
      </c>
      <c r="K486" s="11" t="s">
        <v>314</v>
      </c>
    </row>
    <row r="487" spans="1:11">
      <c r="A487" s="347">
        <v>44</v>
      </c>
      <c r="B487" s="27" t="s">
        <v>28</v>
      </c>
      <c r="C487" s="14" t="s">
        <v>29</v>
      </c>
      <c r="D487" s="14">
        <v>44</v>
      </c>
      <c r="E487" s="14">
        <v>12</v>
      </c>
      <c r="F487" s="14">
        <v>9</v>
      </c>
      <c r="G487" s="14">
        <v>23</v>
      </c>
      <c r="H487" s="339" t="s">
        <v>22</v>
      </c>
      <c r="I487" s="6">
        <v>0.44444444444444442</v>
      </c>
      <c r="J487" s="14" t="s">
        <v>844</v>
      </c>
      <c r="K487" s="11" t="s">
        <v>314</v>
      </c>
    </row>
    <row r="488" spans="1:11">
      <c r="A488" s="347">
        <v>297</v>
      </c>
      <c r="B488" s="1" t="s">
        <v>6</v>
      </c>
      <c r="C488" s="11" t="s">
        <v>841</v>
      </c>
      <c r="D488" s="11">
        <v>179</v>
      </c>
      <c r="E488" s="8">
        <v>17</v>
      </c>
      <c r="F488" s="8">
        <v>9</v>
      </c>
      <c r="G488" s="8">
        <v>23</v>
      </c>
      <c r="H488" s="339" t="s">
        <v>31</v>
      </c>
      <c r="I488" s="31">
        <v>0.41666666666666669</v>
      </c>
      <c r="J488" s="13" t="s">
        <v>842</v>
      </c>
      <c r="K488" s="11" t="s">
        <v>291</v>
      </c>
    </row>
    <row r="489" spans="1:11">
      <c r="A489" s="336">
        <v>428</v>
      </c>
      <c r="B489" s="27" t="s">
        <v>844</v>
      </c>
      <c r="C489" s="14"/>
      <c r="D489" s="11">
        <v>39</v>
      </c>
      <c r="E489" s="14"/>
      <c r="F489" s="14">
        <v>9</v>
      </c>
      <c r="G489" s="14">
        <v>23</v>
      </c>
      <c r="H489" s="345" t="s">
        <v>341</v>
      </c>
      <c r="I489" s="22">
        <v>0.47916666666666669</v>
      </c>
      <c r="J489" s="14"/>
      <c r="K489" s="336" t="s">
        <v>846</v>
      </c>
    </row>
    <row r="490" spans="1:11">
      <c r="A490" s="336">
        <v>425</v>
      </c>
      <c r="B490" s="344" t="s">
        <v>844</v>
      </c>
      <c r="C490" s="372"/>
      <c r="D490" s="372">
        <v>36</v>
      </c>
      <c r="E490" s="372"/>
      <c r="F490" s="371">
        <v>9</v>
      </c>
      <c r="G490" s="371">
        <v>23</v>
      </c>
      <c r="H490" s="553" t="s">
        <v>31</v>
      </c>
      <c r="I490" s="266">
        <v>0.54166666666666663</v>
      </c>
      <c r="J490" s="372"/>
      <c r="K490" s="377" t="s">
        <v>731</v>
      </c>
    </row>
    <row r="491" spans="1:11">
      <c r="A491" s="347">
        <v>115</v>
      </c>
      <c r="B491" s="27" t="s">
        <v>835</v>
      </c>
      <c r="C491" s="14"/>
      <c r="D491" s="14">
        <v>53</v>
      </c>
      <c r="E491" s="336">
        <v>14</v>
      </c>
      <c r="F491" s="14">
        <v>9</v>
      </c>
      <c r="G491" s="14">
        <v>29</v>
      </c>
      <c r="H491" s="341" t="s">
        <v>33</v>
      </c>
      <c r="I491" s="4">
        <v>0.375</v>
      </c>
      <c r="J491" s="14"/>
      <c r="K491" s="11" t="s">
        <v>316</v>
      </c>
    </row>
    <row r="492" spans="1:11">
      <c r="A492" s="347">
        <v>117</v>
      </c>
      <c r="B492" s="27" t="s">
        <v>835</v>
      </c>
      <c r="C492" s="14"/>
      <c r="D492" s="14">
        <v>55</v>
      </c>
      <c r="E492" s="336">
        <v>14</v>
      </c>
      <c r="F492" s="14">
        <v>9</v>
      </c>
      <c r="G492" s="14">
        <v>29</v>
      </c>
      <c r="H492" s="341" t="s">
        <v>33</v>
      </c>
      <c r="I492" s="4">
        <v>0.44791666666666669</v>
      </c>
      <c r="J492" s="14"/>
      <c r="K492" s="11" t="s">
        <v>318</v>
      </c>
    </row>
    <row r="493" spans="1:11">
      <c r="A493" s="347">
        <v>116</v>
      </c>
      <c r="B493" s="27" t="s">
        <v>835</v>
      </c>
      <c r="C493" s="14"/>
      <c r="D493" s="14">
        <v>54</v>
      </c>
      <c r="E493" s="336">
        <v>14</v>
      </c>
      <c r="F493" s="14">
        <v>9</v>
      </c>
      <c r="G493" s="14">
        <v>29</v>
      </c>
      <c r="H493" s="341" t="s">
        <v>33</v>
      </c>
      <c r="I493" s="4">
        <v>0.53125</v>
      </c>
      <c r="J493" s="14"/>
      <c r="K493" s="11" t="s">
        <v>317</v>
      </c>
    </row>
    <row r="494" spans="1:11">
      <c r="A494" s="347">
        <v>118</v>
      </c>
      <c r="B494" s="27" t="s">
        <v>835</v>
      </c>
      <c r="C494" s="14"/>
      <c r="D494" s="14">
        <v>56</v>
      </c>
      <c r="E494" s="336">
        <v>14</v>
      </c>
      <c r="F494" s="14">
        <v>9</v>
      </c>
      <c r="G494" s="14">
        <v>29</v>
      </c>
      <c r="H494" s="341" t="s">
        <v>33</v>
      </c>
      <c r="I494" s="4">
        <v>0.60416666666666663</v>
      </c>
      <c r="J494" s="14"/>
      <c r="K494" s="11" t="s">
        <v>315</v>
      </c>
    </row>
    <row r="495" spans="1:11">
      <c r="A495" s="347">
        <v>361</v>
      </c>
      <c r="B495" s="1" t="s">
        <v>6</v>
      </c>
      <c r="C495" s="11" t="s">
        <v>355</v>
      </c>
      <c r="D495" s="11">
        <v>243</v>
      </c>
      <c r="E495" s="8" t="s">
        <v>39</v>
      </c>
      <c r="F495" s="8">
        <v>9</v>
      </c>
      <c r="G495" s="8">
        <v>29</v>
      </c>
      <c r="H495" s="341" t="s">
        <v>33</v>
      </c>
      <c r="I495" s="21">
        <v>0.67708333333333337</v>
      </c>
      <c r="J495" s="13"/>
      <c r="K495" s="11"/>
    </row>
    <row r="496" spans="1:11">
      <c r="A496" s="347"/>
      <c r="B496" s="1"/>
      <c r="C496" s="11"/>
      <c r="D496" s="11"/>
      <c r="E496" s="8"/>
      <c r="F496" s="8">
        <v>9</v>
      </c>
      <c r="G496" s="8">
        <v>29</v>
      </c>
      <c r="H496" s="341" t="s">
        <v>31</v>
      </c>
      <c r="I496" s="21"/>
      <c r="J496" s="13"/>
      <c r="K496" s="11" t="s">
        <v>872</v>
      </c>
    </row>
    <row r="497" spans="1:11">
      <c r="A497" s="336">
        <v>426</v>
      </c>
      <c r="B497" s="344" t="s">
        <v>844</v>
      </c>
      <c r="C497" s="372"/>
      <c r="D497" s="372">
        <v>37</v>
      </c>
      <c r="E497" s="372"/>
      <c r="F497" s="365">
        <v>9</v>
      </c>
      <c r="G497" s="365">
        <v>30</v>
      </c>
      <c r="H497" s="554" t="s">
        <v>31</v>
      </c>
      <c r="I497" s="266">
        <v>0.41666666666666669</v>
      </c>
      <c r="J497" s="379"/>
      <c r="K497" s="555" t="s">
        <v>735</v>
      </c>
    </row>
    <row r="498" spans="1:11">
      <c r="A498" s="347">
        <v>10</v>
      </c>
      <c r="B498" s="27" t="s">
        <v>28</v>
      </c>
      <c r="C498" s="14" t="s">
        <v>29</v>
      </c>
      <c r="D498" s="14">
        <v>10</v>
      </c>
      <c r="E498" s="14">
        <v>10</v>
      </c>
      <c r="F498" s="14">
        <v>9</v>
      </c>
      <c r="G498" s="14"/>
      <c r="H498" s="339"/>
      <c r="I498" s="6">
        <v>0.39583333333333331</v>
      </c>
      <c r="J498" s="14" t="s">
        <v>845</v>
      </c>
      <c r="K498" s="556" t="s">
        <v>292</v>
      </c>
    </row>
    <row r="499" spans="1:11">
      <c r="A499" s="347">
        <v>42</v>
      </c>
      <c r="B499" s="27" t="s">
        <v>28</v>
      </c>
      <c r="C499" s="14" t="s">
        <v>29</v>
      </c>
      <c r="D499" s="14">
        <v>42</v>
      </c>
      <c r="E499" s="14">
        <v>10</v>
      </c>
      <c r="F499" s="14">
        <v>9</v>
      </c>
      <c r="G499" s="14"/>
      <c r="H499" s="339"/>
      <c r="I499" s="6">
        <v>0.46527777777777773</v>
      </c>
      <c r="J499" s="14" t="s">
        <v>844</v>
      </c>
      <c r="K499" s="556" t="s">
        <v>292</v>
      </c>
    </row>
    <row r="500" spans="1:11">
      <c r="A500" s="347">
        <v>13</v>
      </c>
      <c r="B500" s="27" t="s">
        <v>28</v>
      </c>
      <c r="C500" s="14" t="s">
        <v>29</v>
      </c>
      <c r="D500" s="14">
        <v>13</v>
      </c>
      <c r="E500" s="14">
        <v>13</v>
      </c>
      <c r="F500" s="14">
        <v>10</v>
      </c>
      <c r="G500" s="14">
        <v>6</v>
      </c>
      <c r="H500" s="339" t="s">
        <v>32</v>
      </c>
      <c r="I500" s="6">
        <v>0.41666666666666669</v>
      </c>
      <c r="J500" s="14" t="s">
        <v>845</v>
      </c>
      <c r="K500" s="556" t="s">
        <v>319</v>
      </c>
    </row>
    <row r="501" spans="1:11">
      <c r="A501" s="347">
        <v>45</v>
      </c>
      <c r="B501" s="27" t="s">
        <v>28</v>
      </c>
      <c r="C501" s="14" t="s">
        <v>29</v>
      </c>
      <c r="D501" s="14">
        <v>45</v>
      </c>
      <c r="E501" s="14">
        <v>13</v>
      </c>
      <c r="F501" s="14">
        <v>10</v>
      </c>
      <c r="G501" s="14">
        <v>6</v>
      </c>
      <c r="H501" s="339" t="s">
        <v>32</v>
      </c>
      <c r="I501" s="6">
        <v>0.4861111111111111</v>
      </c>
      <c r="J501" s="14" t="s">
        <v>844</v>
      </c>
      <c r="K501" s="556" t="s">
        <v>319</v>
      </c>
    </row>
    <row r="502" spans="1:11">
      <c r="A502" s="347">
        <v>364</v>
      </c>
      <c r="B502" s="1" t="s">
        <v>6</v>
      </c>
      <c r="C502" s="11" t="s">
        <v>841</v>
      </c>
      <c r="D502" s="11">
        <v>246</v>
      </c>
      <c r="E502" s="8" t="s">
        <v>39</v>
      </c>
      <c r="F502" s="8">
        <v>10</v>
      </c>
      <c r="G502" s="8">
        <v>6</v>
      </c>
      <c r="H502" s="341" t="s">
        <v>35</v>
      </c>
      <c r="I502" s="21">
        <v>0.60416666666666663</v>
      </c>
      <c r="J502" s="13"/>
      <c r="K502" s="556"/>
    </row>
    <row r="503" spans="1:11">
      <c r="A503" s="347"/>
      <c r="B503" s="1"/>
      <c r="C503" s="11"/>
      <c r="D503" s="11"/>
      <c r="E503" s="8"/>
      <c r="F503" s="8">
        <v>10</v>
      </c>
      <c r="G503" s="8">
        <v>6</v>
      </c>
      <c r="H503" s="341" t="s">
        <v>31</v>
      </c>
      <c r="I503" s="21"/>
      <c r="J503" s="13"/>
      <c r="K503" s="556" t="s">
        <v>872</v>
      </c>
    </row>
    <row r="504" spans="1:11">
      <c r="A504" s="347"/>
      <c r="B504" s="1"/>
      <c r="C504" s="11"/>
      <c r="D504" s="11"/>
      <c r="E504" s="8"/>
      <c r="F504" s="8">
        <v>10</v>
      </c>
      <c r="G504" s="8">
        <v>7</v>
      </c>
      <c r="H504" s="341" t="s">
        <v>31</v>
      </c>
      <c r="I504" s="21"/>
      <c r="J504" s="13"/>
      <c r="K504" s="11" t="s">
        <v>872</v>
      </c>
    </row>
    <row r="505" spans="1:11">
      <c r="A505" s="347">
        <v>30</v>
      </c>
      <c r="B505" s="27" t="s">
        <v>28</v>
      </c>
      <c r="C505" s="14" t="s">
        <v>30</v>
      </c>
      <c r="D505" s="14">
        <v>30</v>
      </c>
      <c r="E505" s="14">
        <v>16</v>
      </c>
      <c r="F505" s="14">
        <v>10</v>
      </c>
      <c r="G505" s="14">
        <v>7</v>
      </c>
      <c r="H505" s="339" t="s">
        <v>21</v>
      </c>
      <c r="I505" s="2">
        <v>0.41666666666666669</v>
      </c>
      <c r="J505" s="14" t="s">
        <v>845</v>
      </c>
      <c r="K505" s="11" t="s">
        <v>320</v>
      </c>
    </row>
    <row r="506" spans="1:11">
      <c r="A506" s="347">
        <v>61</v>
      </c>
      <c r="B506" s="27" t="s">
        <v>28</v>
      </c>
      <c r="C506" s="14" t="s">
        <v>30</v>
      </c>
      <c r="D506" s="14">
        <v>61</v>
      </c>
      <c r="E506" s="14">
        <v>16</v>
      </c>
      <c r="F506" s="14">
        <v>10</v>
      </c>
      <c r="G506" s="14">
        <v>7</v>
      </c>
      <c r="H506" s="339" t="s">
        <v>27</v>
      </c>
      <c r="I506" s="2">
        <v>0.4861111111111111</v>
      </c>
      <c r="J506" s="14" t="s">
        <v>844</v>
      </c>
      <c r="K506" s="11" t="s">
        <v>320</v>
      </c>
    </row>
    <row r="507" spans="1:11">
      <c r="A507" s="369">
        <v>389</v>
      </c>
      <c r="B507" s="370" t="s">
        <v>37</v>
      </c>
      <c r="C507" s="371"/>
      <c r="D507" s="371">
        <v>25</v>
      </c>
      <c r="E507" s="371" t="s">
        <v>39</v>
      </c>
      <c r="F507" s="371">
        <v>10</v>
      </c>
      <c r="G507" s="371">
        <v>8</v>
      </c>
      <c r="H507" s="553" t="s">
        <v>32</v>
      </c>
      <c r="I507" s="391">
        <v>0.375</v>
      </c>
      <c r="J507" s="371"/>
      <c r="K507" s="372" t="s">
        <v>324</v>
      </c>
    </row>
    <row r="508" spans="1:11">
      <c r="A508" s="347"/>
      <c r="B508" s="1"/>
      <c r="C508" s="11"/>
      <c r="D508" s="11"/>
      <c r="E508" s="8"/>
      <c r="F508" s="8">
        <v>10</v>
      </c>
      <c r="G508" s="8">
        <v>8</v>
      </c>
      <c r="H508" s="341" t="s">
        <v>31</v>
      </c>
      <c r="I508" s="21"/>
      <c r="J508" s="13"/>
      <c r="K508" s="11" t="s">
        <v>872</v>
      </c>
    </row>
    <row r="509" spans="1:11">
      <c r="A509" s="347">
        <v>31</v>
      </c>
      <c r="B509" s="27" t="s">
        <v>28</v>
      </c>
      <c r="C509" s="14" t="s">
        <v>30</v>
      </c>
      <c r="D509" s="14">
        <v>31</v>
      </c>
      <c r="E509" s="14">
        <v>17</v>
      </c>
      <c r="F509" s="14">
        <v>10</v>
      </c>
      <c r="G509" s="14">
        <v>13</v>
      </c>
      <c r="H509" s="339" t="s">
        <v>22</v>
      </c>
      <c r="I509" s="2">
        <v>0.45833333333333331</v>
      </c>
      <c r="J509" s="14" t="s">
        <v>845</v>
      </c>
      <c r="K509" s="11" t="s">
        <v>321</v>
      </c>
    </row>
    <row r="510" spans="1:11">
      <c r="A510" s="347"/>
      <c r="B510" s="27"/>
      <c r="C510" s="14"/>
      <c r="D510" s="14"/>
      <c r="E510" s="14"/>
      <c r="F510" s="14">
        <v>10</v>
      </c>
      <c r="G510" s="14">
        <v>13</v>
      </c>
      <c r="H510" s="339" t="s">
        <v>34</v>
      </c>
      <c r="I510" s="2"/>
      <c r="J510" s="14"/>
      <c r="K510" s="11" t="s">
        <v>872</v>
      </c>
    </row>
    <row r="511" spans="1:11">
      <c r="A511" s="347">
        <v>14</v>
      </c>
      <c r="B511" s="27" t="s">
        <v>28</v>
      </c>
      <c r="C511" s="14" t="s">
        <v>29</v>
      </c>
      <c r="D511" s="14">
        <v>14</v>
      </c>
      <c r="E511" s="14">
        <v>14</v>
      </c>
      <c r="F511" s="14">
        <v>10</v>
      </c>
      <c r="G511" s="14">
        <v>14</v>
      </c>
      <c r="H511" s="339" t="s">
        <v>16</v>
      </c>
      <c r="I511" s="6">
        <v>0.45833333333333331</v>
      </c>
      <c r="J511" s="14" t="s">
        <v>845</v>
      </c>
      <c r="K511" s="11" t="s">
        <v>322</v>
      </c>
    </row>
    <row r="512" spans="1:11">
      <c r="A512" s="347">
        <v>46</v>
      </c>
      <c r="B512" s="27" t="s">
        <v>28</v>
      </c>
      <c r="C512" s="14" t="s">
        <v>29</v>
      </c>
      <c r="D512" s="14">
        <v>46</v>
      </c>
      <c r="E512" s="14">
        <v>14</v>
      </c>
      <c r="F512" s="14">
        <v>10</v>
      </c>
      <c r="G512" s="14">
        <v>14</v>
      </c>
      <c r="H512" s="339" t="s">
        <v>16</v>
      </c>
      <c r="I512" s="6">
        <v>0.54166666666666663</v>
      </c>
      <c r="J512" s="14" t="s">
        <v>844</v>
      </c>
      <c r="K512" s="11" t="s">
        <v>322</v>
      </c>
    </row>
    <row r="513" spans="1:11">
      <c r="A513" s="347"/>
      <c r="B513" s="1"/>
      <c r="C513" s="11"/>
      <c r="D513" s="11"/>
      <c r="E513" s="8"/>
      <c r="F513" s="8">
        <v>10</v>
      </c>
      <c r="G513" s="8">
        <v>14</v>
      </c>
      <c r="H513" s="341" t="s">
        <v>31</v>
      </c>
      <c r="I513" s="21"/>
      <c r="J513" s="13"/>
      <c r="K513" s="11" t="s">
        <v>872</v>
      </c>
    </row>
    <row r="514" spans="1:11">
      <c r="A514" s="347">
        <v>32</v>
      </c>
      <c r="B514" s="27" t="s">
        <v>28</v>
      </c>
      <c r="C514" s="14" t="s">
        <v>30</v>
      </c>
      <c r="D514" s="14">
        <v>32</v>
      </c>
      <c r="E514" s="14">
        <v>18</v>
      </c>
      <c r="F514" s="14">
        <v>10</v>
      </c>
      <c r="G514" s="14">
        <v>20</v>
      </c>
      <c r="H514" s="339" t="s">
        <v>32</v>
      </c>
      <c r="I514" s="7">
        <v>0.41666666666666669</v>
      </c>
      <c r="J514" s="14" t="s">
        <v>845</v>
      </c>
      <c r="K514" s="11" t="s">
        <v>323</v>
      </c>
    </row>
    <row r="515" spans="1:11">
      <c r="A515" s="347">
        <v>62</v>
      </c>
      <c r="B515" s="27" t="s">
        <v>28</v>
      </c>
      <c r="C515" s="14" t="s">
        <v>30</v>
      </c>
      <c r="D515" s="14">
        <v>62</v>
      </c>
      <c r="E515" s="14">
        <v>18</v>
      </c>
      <c r="F515" s="14">
        <v>10</v>
      </c>
      <c r="G515" s="14">
        <v>20</v>
      </c>
      <c r="H515" s="339" t="s">
        <v>32</v>
      </c>
      <c r="I515" s="7">
        <v>0.4861111111111111</v>
      </c>
      <c r="J515" s="14" t="s">
        <v>844</v>
      </c>
      <c r="K515" s="11" t="s">
        <v>323</v>
      </c>
    </row>
    <row r="516" spans="1:11">
      <c r="A516" s="336">
        <v>431</v>
      </c>
      <c r="B516" s="27" t="s">
        <v>844</v>
      </c>
      <c r="C516" s="14"/>
      <c r="D516" s="11">
        <v>42</v>
      </c>
      <c r="E516" s="14"/>
      <c r="F516" s="14">
        <v>10</v>
      </c>
      <c r="G516" s="14">
        <v>20</v>
      </c>
      <c r="H516" s="343" t="s">
        <v>32</v>
      </c>
      <c r="I516" s="7"/>
      <c r="J516" s="14"/>
      <c r="K516" s="346" t="s">
        <v>740</v>
      </c>
    </row>
    <row r="517" spans="1:11">
      <c r="A517" s="347"/>
      <c r="B517" s="1"/>
      <c r="C517" s="11"/>
      <c r="D517" s="11"/>
      <c r="E517" s="8"/>
      <c r="F517" s="8">
        <v>10</v>
      </c>
      <c r="G517" s="8">
        <v>20</v>
      </c>
      <c r="H517" s="341" t="s">
        <v>31</v>
      </c>
      <c r="I517" s="21"/>
      <c r="J517" s="13"/>
      <c r="K517" s="11" t="s">
        <v>872</v>
      </c>
    </row>
    <row r="518" spans="1:11">
      <c r="A518" s="347"/>
      <c r="B518" s="1"/>
      <c r="C518" s="11"/>
      <c r="D518" s="11"/>
      <c r="E518" s="8"/>
      <c r="F518" s="8">
        <v>10</v>
      </c>
      <c r="G518" s="8">
        <v>21</v>
      </c>
      <c r="H518" s="341" t="s">
        <v>31</v>
      </c>
      <c r="I518" s="21"/>
      <c r="J518" s="13"/>
      <c r="K518" s="11" t="s">
        <v>872</v>
      </c>
    </row>
    <row r="519" spans="1:11">
      <c r="A519" s="10"/>
      <c r="B519" s="10"/>
      <c r="C519" s="10"/>
      <c r="D519" s="10"/>
      <c r="E519" s="10"/>
      <c r="F519" s="557">
        <v>10</v>
      </c>
      <c r="G519" s="557">
        <v>27</v>
      </c>
      <c r="H519" s="343" t="s">
        <v>32</v>
      </c>
      <c r="I519" s="10"/>
      <c r="J519" s="10"/>
      <c r="K519" s="556" t="s">
        <v>872</v>
      </c>
    </row>
    <row r="520" spans="1:11">
      <c r="F520" s="15">
        <v>10</v>
      </c>
      <c r="G520" s="15">
        <v>28</v>
      </c>
      <c r="H520" s="343" t="s">
        <v>32</v>
      </c>
      <c r="K520" s="556" t="s">
        <v>872</v>
      </c>
    </row>
  </sheetData>
  <sortState ref="A228:K509">
    <sortCondition ref="F228:F509"/>
    <sortCondition ref="G228:G509"/>
    <sortCondition ref="H228:H509"/>
    <sortCondition ref="I228:I509"/>
  </sortState>
  <phoneticPr fontId="3"/>
  <conditionalFormatting sqref="L511:XFD1048576 M228:XFD510 L343:L1048576 L228:L341 L1:XFD227">
    <cfRule type="containsText" dxfId="27" priority="513" operator="containsText" text="Bc">
      <formula>NOT(ISERROR(SEARCH("Bc",L1)))</formula>
    </cfRule>
  </conditionalFormatting>
  <conditionalFormatting sqref="A512:K1048576 K177:K226 I177:J186 I187:I218 J188:J226 I220:I226 A227:K510 A177:H226 A1:K176">
    <cfRule type="containsText" dxfId="26" priority="6" operator="containsText" text="Bc">
      <formula>NOT(ISERROR(SEARCH("Bc",A1)))</formula>
    </cfRule>
  </conditionalFormatting>
  <conditionalFormatting sqref="B512:B1048576 B1:B510">
    <cfRule type="containsText" dxfId="25" priority="4" operator="containsText" text="サテライト">
      <formula>NOT(ISERROR(SEARCH("サテライト",B1)))</formula>
    </cfRule>
    <cfRule type="containsText" dxfId="24" priority="5" operator="containsText" text="U13">
      <formula>NOT(ISERROR(SEARCH("U13",B1)))</formula>
    </cfRule>
  </conditionalFormatting>
  <conditionalFormatting sqref="A520:K1048576 K519 F519:H519 K177:K226 I177:J186 I187:I218 J188:J226 I220:I226 A227:K518 A177:H226 A1:K176">
    <cfRule type="containsText" dxfId="17" priority="3" operator="containsText" text="Bc">
      <formula>NOT(ISERROR(SEARCH("Bc",A1)))</formula>
    </cfRule>
  </conditionalFormatting>
  <conditionalFormatting sqref="B520:B1048576 B1:B518">
    <cfRule type="containsText" dxfId="15" priority="1" operator="containsText" text="サテライト">
      <formula>NOT(ISERROR(SEARCH("サテライト",B1)))</formula>
    </cfRule>
    <cfRule type="containsText" dxfId="14" priority="2" operator="containsText" text="U13">
      <formula>NOT(ISERROR(SEARCH("U13",B1)))</formula>
    </cfRule>
  </conditionalFormatting>
  <pageMargins left="0.70866141732283472" right="0.70866141732283472" top="0.55118110236220474" bottom="0.55118110236220474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20"/>
  <sheetViews>
    <sheetView tabSelected="1" view="pageBreakPreview" zoomScaleNormal="100" zoomScaleSheetLayoutView="100" workbookViewId="0">
      <pane ySplit="1" topLeftCell="A501" activePane="bottomLeft" state="frozen"/>
      <selection pane="bottomLeft" activeCell="K519" sqref="K519"/>
    </sheetView>
  </sheetViews>
  <sheetFormatPr defaultRowHeight="13.5"/>
  <cols>
    <col min="1" max="1" width="5.625" style="17" customWidth="1"/>
    <col min="2" max="2" width="7" style="28" customWidth="1"/>
    <col min="3" max="3" width="4.5" style="15" customWidth="1"/>
    <col min="4" max="4" width="4.375" style="15" customWidth="1"/>
    <col min="5" max="5" width="6.75" style="15" customWidth="1"/>
    <col min="6" max="7" width="4" style="15" customWidth="1"/>
    <col min="8" max="8" width="25.375" style="17" customWidth="1"/>
    <col min="9" max="9" width="7.5" style="16" customWidth="1"/>
    <col min="10" max="10" width="4.375" style="15" customWidth="1"/>
    <col min="11" max="11" width="54.375" style="15" customWidth="1"/>
    <col min="12" max="12" width="10.875" style="10" customWidth="1"/>
    <col min="13" max="13" width="9" style="10"/>
    <col min="14" max="15" width="11.875" style="10" customWidth="1"/>
    <col min="16" max="16" width="12.875" style="10" customWidth="1"/>
    <col min="17" max="16384" width="9" style="10"/>
  </cols>
  <sheetData>
    <row r="1" spans="1:16">
      <c r="A1" s="1" t="s">
        <v>812</v>
      </c>
      <c r="B1" s="1" t="s">
        <v>0</v>
      </c>
      <c r="C1" s="1" t="s">
        <v>799</v>
      </c>
      <c r="D1" s="1" t="s">
        <v>813</v>
      </c>
      <c r="E1" s="1" t="s">
        <v>1</v>
      </c>
      <c r="F1" s="1" t="s">
        <v>2</v>
      </c>
      <c r="G1" s="1" t="s">
        <v>3</v>
      </c>
      <c r="H1" s="9" t="s">
        <v>4</v>
      </c>
      <c r="I1" s="335" t="s">
        <v>5</v>
      </c>
      <c r="J1" s="1" t="s">
        <v>800</v>
      </c>
      <c r="K1" s="1"/>
    </row>
    <row r="2" spans="1:16">
      <c r="A2" s="347">
        <v>64</v>
      </c>
      <c r="B2" s="27" t="s">
        <v>803</v>
      </c>
      <c r="C2" s="11"/>
      <c r="D2" s="14">
        <v>2</v>
      </c>
      <c r="E2" s="336">
        <v>1</v>
      </c>
      <c r="F2" s="14">
        <v>4</v>
      </c>
      <c r="G2" s="14">
        <v>21</v>
      </c>
      <c r="H2" s="339" t="s">
        <v>32</v>
      </c>
      <c r="I2" s="4">
        <v>0.52083333333333337</v>
      </c>
      <c r="J2" s="14"/>
      <c r="K2" s="11" t="s">
        <v>47</v>
      </c>
    </row>
    <row r="3" spans="1:16">
      <c r="A3" s="347">
        <v>63</v>
      </c>
      <c r="B3" s="27" t="s">
        <v>803</v>
      </c>
      <c r="C3" s="14"/>
      <c r="D3" s="14">
        <v>1</v>
      </c>
      <c r="E3" s="336">
        <v>1</v>
      </c>
      <c r="F3" s="14">
        <v>4</v>
      </c>
      <c r="G3" s="14">
        <v>22</v>
      </c>
      <c r="H3" s="341" t="s">
        <v>35</v>
      </c>
      <c r="I3" s="4">
        <v>0.375</v>
      </c>
      <c r="J3" s="14"/>
      <c r="K3" s="11" t="s">
        <v>60</v>
      </c>
      <c r="N3" s="10" t="s">
        <v>353</v>
      </c>
      <c r="O3" s="19" t="s">
        <v>352</v>
      </c>
      <c r="P3" s="20" t="s">
        <v>354</v>
      </c>
    </row>
    <row r="4" spans="1:16">
      <c r="A4" s="347">
        <v>65</v>
      </c>
      <c r="B4" s="27" t="s">
        <v>803</v>
      </c>
      <c r="C4" s="14"/>
      <c r="D4" s="14">
        <v>3</v>
      </c>
      <c r="E4" s="336">
        <v>1</v>
      </c>
      <c r="F4" s="14">
        <v>4</v>
      </c>
      <c r="G4" s="14">
        <v>22</v>
      </c>
      <c r="H4" s="341" t="s">
        <v>35</v>
      </c>
      <c r="I4" s="4">
        <v>0.44791666666666669</v>
      </c>
      <c r="J4" s="14"/>
      <c r="K4" s="11" t="s">
        <v>61</v>
      </c>
      <c r="N4" s="18">
        <v>0.375</v>
      </c>
      <c r="O4" s="18">
        <v>0.375</v>
      </c>
      <c r="P4" s="18">
        <v>0.375</v>
      </c>
    </row>
    <row r="5" spans="1:16">
      <c r="A5" s="347">
        <v>66</v>
      </c>
      <c r="B5" s="27" t="s">
        <v>803</v>
      </c>
      <c r="C5" s="14"/>
      <c r="D5" s="14">
        <v>4</v>
      </c>
      <c r="E5" s="336">
        <v>1</v>
      </c>
      <c r="F5" s="14">
        <v>4</v>
      </c>
      <c r="G5" s="14">
        <v>22</v>
      </c>
      <c r="H5" s="341" t="s">
        <v>35</v>
      </c>
      <c r="I5" s="4">
        <v>0.52083333333333337</v>
      </c>
      <c r="J5" s="14"/>
      <c r="K5" s="11" t="s">
        <v>62</v>
      </c>
      <c r="N5" s="18">
        <v>0.4375</v>
      </c>
      <c r="O5" s="18">
        <v>0.44791666666666669</v>
      </c>
      <c r="P5" s="18">
        <v>0.45833333333333331</v>
      </c>
    </row>
    <row r="6" spans="1:16">
      <c r="A6" s="347">
        <v>70</v>
      </c>
      <c r="B6" s="27" t="s">
        <v>803</v>
      </c>
      <c r="C6" s="14"/>
      <c r="D6" s="14">
        <v>8</v>
      </c>
      <c r="E6" s="336">
        <v>2</v>
      </c>
      <c r="F6" s="14">
        <v>4</v>
      </c>
      <c r="G6" s="14">
        <v>28</v>
      </c>
      <c r="H6" s="341" t="s">
        <v>35</v>
      </c>
      <c r="I6" s="4">
        <v>0.375</v>
      </c>
      <c r="J6" s="14"/>
      <c r="K6" s="11" t="s">
        <v>66</v>
      </c>
      <c r="N6" s="18">
        <v>0.5</v>
      </c>
      <c r="O6" s="18">
        <v>0.52083333333333304</v>
      </c>
    </row>
    <row r="7" spans="1:16">
      <c r="A7" s="347">
        <v>67</v>
      </c>
      <c r="B7" s="27" t="s">
        <v>803</v>
      </c>
      <c r="C7" s="14"/>
      <c r="D7" s="14">
        <v>5</v>
      </c>
      <c r="E7" s="336">
        <v>2</v>
      </c>
      <c r="F7" s="14">
        <v>4</v>
      </c>
      <c r="G7" s="14">
        <v>28</v>
      </c>
      <c r="H7" s="341" t="s">
        <v>35</v>
      </c>
      <c r="I7" s="4">
        <v>0.44791666666666669</v>
      </c>
      <c r="J7" s="14"/>
      <c r="K7" s="11" t="s">
        <v>67</v>
      </c>
      <c r="O7" s="18">
        <v>0.59375</v>
      </c>
    </row>
    <row r="8" spans="1:16">
      <c r="A8" s="347">
        <v>69</v>
      </c>
      <c r="B8" s="27" t="s">
        <v>803</v>
      </c>
      <c r="C8" s="14"/>
      <c r="D8" s="14">
        <v>7</v>
      </c>
      <c r="E8" s="336">
        <v>2</v>
      </c>
      <c r="F8" s="14">
        <v>4</v>
      </c>
      <c r="G8" s="14">
        <v>28</v>
      </c>
      <c r="H8" s="341" t="s">
        <v>35</v>
      </c>
      <c r="I8" s="4">
        <v>0.52083333333333304</v>
      </c>
      <c r="J8" s="14"/>
      <c r="K8" s="11" t="s">
        <v>68</v>
      </c>
      <c r="N8" s="24"/>
      <c r="O8" s="23">
        <v>0.66666666666666696</v>
      </c>
    </row>
    <row r="9" spans="1:16">
      <c r="A9" s="347">
        <v>68</v>
      </c>
      <c r="B9" s="27" t="s">
        <v>803</v>
      </c>
      <c r="C9" s="14"/>
      <c r="D9" s="14">
        <v>6</v>
      </c>
      <c r="E9" s="336">
        <v>2</v>
      </c>
      <c r="F9" s="14">
        <v>4</v>
      </c>
      <c r="G9" s="14">
        <v>30</v>
      </c>
      <c r="H9" s="341" t="s">
        <v>35</v>
      </c>
      <c r="I9" s="4">
        <v>0.625</v>
      </c>
      <c r="J9" s="14"/>
      <c r="K9" s="11" t="s">
        <v>83</v>
      </c>
      <c r="N9" s="24"/>
      <c r="O9" s="24"/>
    </row>
    <row r="10" spans="1:16">
      <c r="A10" s="347">
        <v>72</v>
      </c>
      <c r="B10" s="27" t="s">
        <v>803</v>
      </c>
      <c r="C10" s="14"/>
      <c r="D10" s="14">
        <v>10</v>
      </c>
      <c r="E10" s="336">
        <v>3</v>
      </c>
      <c r="F10" s="14">
        <v>5</v>
      </c>
      <c r="G10" s="14">
        <v>3</v>
      </c>
      <c r="H10" s="341" t="s">
        <v>35</v>
      </c>
      <c r="I10" s="4">
        <v>0.375</v>
      </c>
      <c r="J10" s="14"/>
      <c r="K10" s="11" t="s">
        <v>93</v>
      </c>
      <c r="N10" s="23">
        <v>0.39583333333333331</v>
      </c>
      <c r="O10" s="23">
        <v>0.39583333333333331</v>
      </c>
    </row>
    <row r="11" spans="1:16">
      <c r="A11" s="347">
        <v>74</v>
      </c>
      <c r="B11" s="27" t="s">
        <v>803</v>
      </c>
      <c r="C11" s="14"/>
      <c r="D11" s="14">
        <v>12</v>
      </c>
      <c r="E11" s="336">
        <v>3</v>
      </c>
      <c r="F11" s="14">
        <v>5</v>
      </c>
      <c r="G11" s="14">
        <v>3</v>
      </c>
      <c r="H11" s="341" t="s">
        <v>35</v>
      </c>
      <c r="I11" s="4">
        <v>0.44791666666666669</v>
      </c>
      <c r="J11" s="14"/>
      <c r="K11" s="11" t="s">
        <v>94</v>
      </c>
      <c r="N11" s="23">
        <v>0.45833333333333331</v>
      </c>
      <c r="O11" s="23">
        <v>0.46875</v>
      </c>
    </row>
    <row r="12" spans="1:16">
      <c r="A12" s="347">
        <v>71</v>
      </c>
      <c r="B12" s="27" t="s">
        <v>803</v>
      </c>
      <c r="C12" s="14"/>
      <c r="D12" s="14">
        <v>9</v>
      </c>
      <c r="E12" s="336">
        <v>3</v>
      </c>
      <c r="F12" s="14">
        <v>5</v>
      </c>
      <c r="G12" s="14">
        <v>3</v>
      </c>
      <c r="H12" s="341" t="s">
        <v>35</v>
      </c>
      <c r="I12" s="4">
        <v>0.52083333333333337</v>
      </c>
      <c r="J12" s="14"/>
      <c r="K12" s="11" t="s">
        <v>95</v>
      </c>
      <c r="N12" s="23">
        <v>0.52083333333333304</v>
      </c>
      <c r="O12" s="23">
        <v>0.54166666666666596</v>
      </c>
    </row>
    <row r="13" spans="1:16">
      <c r="A13" s="347">
        <v>73</v>
      </c>
      <c r="B13" s="27" t="s">
        <v>803</v>
      </c>
      <c r="C13" s="14"/>
      <c r="D13" s="14">
        <v>11</v>
      </c>
      <c r="E13" s="336">
        <v>3</v>
      </c>
      <c r="F13" s="14">
        <v>5</v>
      </c>
      <c r="G13" s="14">
        <v>3</v>
      </c>
      <c r="H13" s="341" t="s">
        <v>35</v>
      </c>
      <c r="I13" s="4">
        <v>0.59375</v>
      </c>
      <c r="J13" s="14"/>
      <c r="K13" s="11" t="s">
        <v>96</v>
      </c>
      <c r="N13" s="24"/>
      <c r="O13" s="23">
        <v>0.61458333333333304</v>
      </c>
    </row>
    <row r="14" spans="1:16">
      <c r="A14" s="347">
        <v>76</v>
      </c>
      <c r="B14" s="27" t="s">
        <v>803</v>
      </c>
      <c r="C14" s="14"/>
      <c r="D14" s="14">
        <v>14</v>
      </c>
      <c r="E14" s="336">
        <v>4</v>
      </c>
      <c r="F14" s="14">
        <v>5</v>
      </c>
      <c r="G14" s="14">
        <v>12</v>
      </c>
      <c r="H14" s="339" t="s">
        <v>32</v>
      </c>
      <c r="I14" s="4">
        <v>0.53819444444444442</v>
      </c>
      <c r="J14" s="14"/>
      <c r="K14" s="11" t="s">
        <v>118</v>
      </c>
      <c r="N14" s="24"/>
      <c r="O14" s="23">
        <v>0.6875</v>
      </c>
    </row>
    <row r="15" spans="1:16">
      <c r="A15" s="347">
        <v>75</v>
      </c>
      <c r="B15" s="27" t="s">
        <v>803</v>
      </c>
      <c r="C15" s="14"/>
      <c r="D15" s="14">
        <v>13</v>
      </c>
      <c r="E15" s="336">
        <v>4</v>
      </c>
      <c r="F15" s="14">
        <v>5</v>
      </c>
      <c r="G15" s="14">
        <v>12</v>
      </c>
      <c r="H15" s="339" t="s">
        <v>32</v>
      </c>
      <c r="I15" s="4">
        <v>0.60763888888888895</v>
      </c>
      <c r="J15" s="14"/>
      <c r="K15" s="11" t="s">
        <v>119</v>
      </c>
      <c r="N15" s="24"/>
      <c r="O15" s="24"/>
    </row>
    <row r="16" spans="1:16">
      <c r="A16" s="347">
        <v>78</v>
      </c>
      <c r="B16" s="27" t="s">
        <v>803</v>
      </c>
      <c r="C16" s="14"/>
      <c r="D16" s="14">
        <v>16</v>
      </c>
      <c r="E16" s="336">
        <v>4</v>
      </c>
      <c r="F16" s="14">
        <v>5</v>
      </c>
      <c r="G16" s="14">
        <v>20</v>
      </c>
      <c r="H16" s="341" t="s">
        <v>7</v>
      </c>
      <c r="I16" s="4">
        <v>0.60416666666666663</v>
      </c>
      <c r="J16" s="14"/>
      <c r="K16" s="11" t="s">
        <v>133</v>
      </c>
      <c r="N16" s="23">
        <v>0.41666666666666669</v>
      </c>
      <c r="O16" s="23">
        <v>0.41666666666666669</v>
      </c>
    </row>
    <row r="17" spans="1:15">
      <c r="A17" s="347">
        <v>79</v>
      </c>
      <c r="B17" s="27" t="s">
        <v>803</v>
      </c>
      <c r="C17" s="14"/>
      <c r="D17" s="14">
        <v>17</v>
      </c>
      <c r="E17" s="336">
        <v>5</v>
      </c>
      <c r="F17" s="14">
        <v>5</v>
      </c>
      <c r="G17" s="14">
        <v>20</v>
      </c>
      <c r="H17" s="341" t="s">
        <v>9</v>
      </c>
      <c r="I17" s="4">
        <v>0.41666666666666669</v>
      </c>
      <c r="J17" s="14"/>
      <c r="K17" s="11" t="s">
        <v>134</v>
      </c>
      <c r="N17" s="23">
        <v>0.47916666666666669</v>
      </c>
      <c r="O17" s="23">
        <v>0.48958333333333331</v>
      </c>
    </row>
    <row r="18" spans="1:15">
      <c r="A18" s="347">
        <v>80</v>
      </c>
      <c r="B18" s="27" t="s">
        <v>826</v>
      </c>
      <c r="C18" s="14"/>
      <c r="D18" s="14">
        <v>18</v>
      </c>
      <c r="E18" s="336">
        <v>5</v>
      </c>
      <c r="F18" s="14">
        <v>5</v>
      </c>
      <c r="G18" s="14">
        <v>20</v>
      </c>
      <c r="H18" s="341" t="s">
        <v>10</v>
      </c>
      <c r="I18" s="4">
        <v>0.42708333333333331</v>
      </c>
      <c r="J18" s="14"/>
      <c r="K18" s="11" t="s">
        <v>141</v>
      </c>
      <c r="N18" s="23">
        <v>0.54166666666666696</v>
      </c>
      <c r="O18" s="23">
        <v>0.5625</v>
      </c>
    </row>
    <row r="19" spans="1:15">
      <c r="A19" s="347">
        <v>81</v>
      </c>
      <c r="B19" s="27" t="s">
        <v>826</v>
      </c>
      <c r="C19" s="14"/>
      <c r="D19" s="14">
        <v>19</v>
      </c>
      <c r="E19" s="336">
        <v>5</v>
      </c>
      <c r="F19" s="14">
        <v>5</v>
      </c>
      <c r="G19" s="14">
        <v>26</v>
      </c>
      <c r="H19" s="341" t="s">
        <v>12</v>
      </c>
      <c r="I19" s="4">
        <v>0.375</v>
      </c>
      <c r="J19" s="14"/>
      <c r="K19" s="11" t="s">
        <v>143</v>
      </c>
      <c r="N19" s="24"/>
      <c r="O19" s="23">
        <v>0.63541666666666696</v>
      </c>
    </row>
    <row r="20" spans="1:15">
      <c r="A20" s="347">
        <v>82</v>
      </c>
      <c r="B20" s="27" t="s">
        <v>826</v>
      </c>
      <c r="C20" s="14"/>
      <c r="D20" s="14">
        <v>20</v>
      </c>
      <c r="E20" s="336">
        <v>5</v>
      </c>
      <c r="F20" s="14">
        <v>5</v>
      </c>
      <c r="G20" s="14">
        <v>26</v>
      </c>
      <c r="H20" s="341" t="s">
        <v>12</v>
      </c>
      <c r="I20" s="4">
        <v>0.44791666666666669</v>
      </c>
      <c r="J20" s="14"/>
      <c r="K20" s="11" t="s">
        <v>144</v>
      </c>
      <c r="N20" s="24"/>
      <c r="O20" s="23">
        <v>0.70833333333333404</v>
      </c>
    </row>
    <row r="21" spans="1:15">
      <c r="A21" s="347">
        <v>86</v>
      </c>
      <c r="B21" s="27" t="s">
        <v>826</v>
      </c>
      <c r="C21" s="14"/>
      <c r="D21" s="14">
        <v>24</v>
      </c>
      <c r="E21" s="336">
        <v>6</v>
      </c>
      <c r="F21" s="14">
        <v>6</v>
      </c>
      <c r="G21" s="14">
        <v>2</v>
      </c>
      <c r="H21" s="341" t="s">
        <v>8</v>
      </c>
      <c r="I21" s="4">
        <v>0.48958333333333331</v>
      </c>
      <c r="J21" s="14"/>
      <c r="K21" s="11" t="s">
        <v>154</v>
      </c>
      <c r="N21" s="24"/>
      <c r="O21" s="24"/>
    </row>
    <row r="22" spans="1:15">
      <c r="A22" s="347">
        <v>83</v>
      </c>
      <c r="B22" s="27" t="s">
        <v>835</v>
      </c>
      <c r="C22" s="14"/>
      <c r="D22" s="14">
        <v>21</v>
      </c>
      <c r="E22" s="336">
        <v>6</v>
      </c>
      <c r="F22" s="14">
        <v>6</v>
      </c>
      <c r="G22" s="14">
        <v>2</v>
      </c>
      <c r="H22" s="341" t="s">
        <v>33</v>
      </c>
      <c r="I22" s="4">
        <v>0.375</v>
      </c>
      <c r="J22" s="14"/>
      <c r="K22" s="11" t="s">
        <v>156</v>
      </c>
      <c r="N22" s="24"/>
      <c r="O22" s="24"/>
    </row>
    <row r="23" spans="1:15">
      <c r="A23" s="347">
        <v>84</v>
      </c>
      <c r="B23" s="27" t="s">
        <v>835</v>
      </c>
      <c r="C23" s="14"/>
      <c r="D23" s="14">
        <v>22</v>
      </c>
      <c r="E23" s="336">
        <v>6</v>
      </c>
      <c r="F23" s="14">
        <v>6</v>
      </c>
      <c r="G23" s="14">
        <v>2</v>
      </c>
      <c r="H23" s="341" t="s">
        <v>33</v>
      </c>
      <c r="I23" s="4">
        <v>0.44791666666666669</v>
      </c>
      <c r="J23" s="14"/>
      <c r="K23" s="11" t="s">
        <v>157</v>
      </c>
      <c r="N23" s="24"/>
      <c r="O23" s="24"/>
    </row>
    <row r="24" spans="1:15">
      <c r="A24" s="347">
        <v>85</v>
      </c>
      <c r="B24" s="27" t="s">
        <v>835</v>
      </c>
      <c r="C24" s="14"/>
      <c r="D24" s="14">
        <v>23</v>
      </c>
      <c r="E24" s="336">
        <v>6</v>
      </c>
      <c r="F24" s="14">
        <v>6</v>
      </c>
      <c r="G24" s="14">
        <v>2</v>
      </c>
      <c r="H24" s="341" t="s">
        <v>10</v>
      </c>
      <c r="I24" s="4">
        <v>0.48958333333333331</v>
      </c>
      <c r="J24" s="14"/>
      <c r="K24" s="11" t="s">
        <v>164</v>
      </c>
      <c r="N24" s="24"/>
      <c r="O24" s="24"/>
    </row>
    <row r="25" spans="1:15">
      <c r="A25" s="347">
        <v>89</v>
      </c>
      <c r="B25" s="27" t="s">
        <v>835</v>
      </c>
      <c r="C25" s="14"/>
      <c r="D25" s="14">
        <v>27</v>
      </c>
      <c r="E25" s="336">
        <v>7</v>
      </c>
      <c r="F25" s="14">
        <v>6</v>
      </c>
      <c r="G25" s="14">
        <v>9</v>
      </c>
      <c r="H25" s="341" t="s">
        <v>8</v>
      </c>
      <c r="I25" s="4">
        <v>0.47916666666666669</v>
      </c>
      <c r="J25" s="14"/>
      <c r="K25" s="11" t="s">
        <v>172</v>
      </c>
      <c r="N25" s="24"/>
      <c r="O25" s="24"/>
    </row>
    <row r="26" spans="1:15">
      <c r="A26" s="347">
        <v>87</v>
      </c>
      <c r="B26" s="27" t="s">
        <v>835</v>
      </c>
      <c r="C26" s="14"/>
      <c r="D26" s="14">
        <v>25</v>
      </c>
      <c r="E26" s="336">
        <v>7</v>
      </c>
      <c r="F26" s="14">
        <v>6</v>
      </c>
      <c r="G26" s="14">
        <v>9</v>
      </c>
      <c r="H26" s="341" t="s">
        <v>35</v>
      </c>
      <c r="I26" s="4">
        <v>0.375</v>
      </c>
      <c r="J26" s="14"/>
      <c r="K26" s="11" t="s">
        <v>173</v>
      </c>
      <c r="N26" s="24"/>
      <c r="O26" s="24"/>
    </row>
    <row r="27" spans="1:15">
      <c r="A27" s="347">
        <v>88</v>
      </c>
      <c r="B27" s="27" t="s">
        <v>835</v>
      </c>
      <c r="C27" s="14"/>
      <c r="D27" s="14">
        <v>26</v>
      </c>
      <c r="E27" s="336">
        <v>7</v>
      </c>
      <c r="F27" s="14">
        <v>6</v>
      </c>
      <c r="G27" s="14">
        <v>9</v>
      </c>
      <c r="H27" s="341" t="s">
        <v>9</v>
      </c>
      <c r="I27" s="4">
        <v>0.41666666666666669</v>
      </c>
      <c r="J27" s="14"/>
      <c r="K27" s="11" t="s">
        <v>178</v>
      </c>
      <c r="N27" s="24"/>
      <c r="O27" s="24"/>
    </row>
    <row r="28" spans="1:15">
      <c r="A28" s="347">
        <v>90</v>
      </c>
      <c r="B28" s="27" t="s">
        <v>835</v>
      </c>
      <c r="C28" s="14"/>
      <c r="D28" s="14">
        <v>28</v>
      </c>
      <c r="E28" s="336">
        <v>7</v>
      </c>
      <c r="F28" s="14">
        <v>6</v>
      </c>
      <c r="G28" s="14">
        <v>10</v>
      </c>
      <c r="H28" s="341" t="s">
        <v>10</v>
      </c>
      <c r="I28" s="4">
        <v>0.48958333333333331</v>
      </c>
      <c r="J28" s="14"/>
      <c r="K28" s="11" t="s">
        <v>186</v>
      </c>
      <c r="N28" s="24"/>
      <c r="O28" s="24"/>
    </row>
    <row r="29" spans="1:15">
      <c r="A29" s="347">
        <v>77</v>
      </c>
      <c r="B29" s="27" t="s">
        <v>835</v>
      </c>
      <c r="C29" s="14"/>
      <c r="D29" s="14">
        <v>15</v>
      </c>
      <c r="E29" s="336">
        <v>4</v>
      </c>
      <c r="F29" s="14">
        <v>7</v>
      </c>
      <c r="G29" s="14">
        <v>14</v>
      </c>
      <c r="H29" s="341" t="s">
        <v>8</v>
      </c>
      <c r="I29" s="4">
        <v>0.45833333333333331</v>
      </c>
      <c r="J29" s="14"/>
      <c r="K29" s="11" t="s">
        <v>115</v>
      </c>
      <c r="N29" s="24"/>
      <c r="O29" s="24"/>
    </row>
    <row r="30" spans="1:15">
      <c r="A30" s="347">
        <v>92</v>
      </c>
      <c r="B30" s="27" t="s">
        <v>835</v>
      </c>
      <c r="C30" s="14"/>
      <c r="D30" s="14">
        <v>30</v>
      </c>
      <c r="E30" s="336">
        <v>8</v>
      </c>
      <c r="F30" s="14">
        <v>7</v>
      </c>
      <c r="G30" s="14">
        <v>21</v>
      </c>
      <c r="H30" s="341" t="s">
        <v>8</v>
      </c>
      <c r="I30" s="4">
        <v>0.48958333333333331</v>
      </c>
      <c r="J30" s="14"/>
      <c r="K30" s="11" t="s">
        <v>189</v>
      </c>
      <c r="N30" s="24"/>
      <c r="O30" s="24"/>
    </row>
    <row r="31" spans="1:15">
      <c r="A31" s="347">
        <v>91</v>
      </c>
      <c r="B31" s="27" t="s">
        <v>835</v>
      </c>
      <c r="C31" s="14"/>
      <c r="D31" s="14">
        <v>29</v>
      </c>
      <c r="E31" s="336">
        <v>8</v>
      </c>
      <c r="F31" s="14">
        <v>7</v>
      </c>
      <c r="G31" s="14">
        <v>21</v>
      </c>
      <c r="H31" s="340" t="s">
        <v>339</v>
      </c>
      <c r="I31" s="4">
        <v>0.46875</v>
      </c>
      <c r="J31" s="14"/>
      <c r="K31" s="11" t="s">
        <v>195</v>
      </c>
      <c r="N31" s="24"/>
      <c r="O31" s="24"/>
    </row>
    <row r="32" spans="1:15">
      <c r="A32" s="347">
        <v>93</v>
      </c>
      <c r="B32" s="27" t="s">
        <v>835</v>
      </c>
      <c r="C32" s="14"/>
      <c r="D32" s="14">
        <v>31</v>
      </c>
      <c r="E32" s="336">
        <v>8</v>
      </c>
      <c r="F32" s="14">
        <v>7</v>
      </c>
      <c r="G32" s="14">
        <v>21</v>
      </c>
      <c r="H32" s="341" t="s">
        <v>10</v>
      </c>
      <c r="I32" s="4">
        <v>0.48958333333333331</v>
      </c>
      <c r="J32" s="14"/>
      <c r="K32" s="11" t="s">
        <v>203</v>
      </c>
      <c r="N32" s="24"/>
      <c r="O32" s="24"/>
    </row>
    <row r="33" spans="1:16">
      <c r="A33" s="347">
        <v>94</v>
      </c>
      <c r="B33" s="27" t="s">
        <v>835</v>
      </c>
      <c r="C33" s="14"/>
      <c r="D33" s="14">
        <v>32</v>
      </c>
      <c r="E33" s="336">
        <v>8</v>
      </c>
      <c r="F33" s="14">
        <v>7</v>
      </c>
      <c r="G33" s="14">
        <v>28</v>
      </c>
      <c r="H33" s="341" t="s">
        <v>7</v>
      </c>
      <c r="I33" s="4">
        <v>0.39583333333333331</v>
      </c>
      <c r="J33" s="14"/>
      <c r="K33" s="11" t="s">
        <v>213</v>
      </c>
      <c r="N33" s="24"/>
      <c r="O33" s="24"/>
    </row>
    <row r="34" spans="1:16">
      <c r="A34" s="347">
        <v>95</v>
      </c>
      <c r="B34" s="27" t="s">
        <v>835</v>
      </c>
      <c r="C34" s="14"/>
      <c r="D34" s="14">
        <v>33</v>
      </c>
      <c r="E34" s="336">
        <v>9</v>
      </c>
      <c r="F34" s="14">
        <v>8</v>
      </c>
      <c r="G34" s="14">
        <v>10</v>
      </c>
      <c r="H34" s="341" t="s">
        <v>8</v>
      </c>
      <c r="I34" s="4">
        <v>0.47916666666666669</v>
      </c>
      <c r="J34" s="14"/>
      <c r="K34" s="11" t="s">
        <v>229</v>
      </c>
      <c r="N34" s="24"/>
      <c r="O34" s="24"/>
    </row>
    <row r="35" spans="1:16">
      <c r="A35" s="347">
        <v>98</v>
      </c>
      <c r="B35" s="27" t="s">
        <v>835</v>
      </c>
      <c r="C35" s="14"/>
      <c r="D35" s="14">
        <v>36</v>
      </c>
      <c r="E35" s="336">
        <v>9</v>
      </c>
      <c r="F35" s="14">
        <v>8</v>
      </c>
      <c r="G35" s="14">
        <v>10</v>
      </c>
      <c r="H35" s="341" t="s">
        <v>339</v>
      </c>
      <c r="I35" s="4">
        <v>0.57291666666666663</v>
      </c>
      <c r="J35" s="14"/>
      <c r="K35" s="11" t="s">
        <v>241</v>
      </c>
      <c r="N35" s="24"/>
      <c r="O35" s="24"/>
    </row>
    <row r="36" spans="1:16">
      <c r="A36" s="347">
        <v>96</v>
      </c>
      <c r="B36" s="27" t="s">
        <v>835</v>
      </c>
      <c r="C36" s="14"/>
      <c r="D36" s="14">
        <v>34</v>
      </c>
      <c r="E36" s="336">
        <v>9</v>
      </c>
      <c r="F36" s="14">
        <v>8</v>
      </c>
      <c r="G36" s="14">
        <v>10</v>
      </c>
      <c r="H36" s="341" t="s">
        <v>35</v>
      </c>
      <c r="I36" s="4">
        <v>0.375</v>
      </c>
      <c r="J36" s="14"/>
      <c r="K36" s="11" t="s">
        <v>231</v>
      </c>
      <c r="N36" s="24"/>
      <c r="O36" s="24"/>
    </row>
    <row r="37" spans="1:16">
      <c r="A37" s="347">
        <v>97</v>
      </c>
      <c r="B37" s="27" t="s">
        <v>835</v>
      </c>
      <c r="C37" s="14"/>
      <c r="D37" s="14">
        <v>35</v>
      </c>
      <c r="E37" s="336">
        <v>9</v>
      </c>
      <c r="F37" s="14">
        <v>8</v>
      </c>
      <c r="G37" s="14">
        <v>11</v>
      </c>
      <c r="H37" s="341" t="s">
        <v>10</v>
      </c>
      <c r="I37" s="4">
        <v>0.48958333333333331</v>
      </c>
      <c r="J37" s="14"/>
      <c r="K37" s="11" t="s">
        <v>242</v>
      </c>
      <c r="N37" s="24"/>
      <c r="O37" s="24"/>
    </row>
    <row r="38" spans="1:16">
      <c r="A38" s="347">
        <v>101</v>
      </c>
      <c r="B38" s="27" t="s">
        <v>835</v>
      </c>
      <c r="C38" s="14"/>
      <c r="D38" s="14">
        <v>39</v>
      </c>
      <c r="E38" s="336">
        <v>10</v>
      </c>
      <c r="F38" s="14">
        <v>8</v>
      </c>
      <c r="G38" s="14">
        <v>18</v>
      </c>
      <c r="H38" s="341" t="s">
        <v>8</v>
      </c>
      <c r="I38" s="4">
        <v>0.45833333333333331</v>
      </c>
      <c r="J38" s="14"/>
      <c r="K38" s="11" t="s">
        <v>243</v>
      </c>
      <c r="N38" s="25"/>
      <c r="O38" s="25"/>
    </row>
    <row r="39" spans="1:16">
      <c r="A39" s="347">
        <v>100</v>
      </c>
      <c r="B39" s="27" t="s">
        <v>835</v>
      </c>
      <c r="C39" s="14"/>
      <c r="D39" s="14">
        <v>38</v>
      </c>
      <c r="E39" s="336">
        <v>10</v>
      </c>
      <c r="F39" s="14">
        <v>8</v>
      </c>
      <c r="G39" s="14">
        <v>18</v>
      </c>
      <c r="H39" s="341" t="s">
        <v>35</v>
      </c>
      <c r="I39" s="4">
        <v>0.375</v>
      </c>
      <c r="J39" s="14"/>
      <c r="K39" s="11" t="s">
        <v>245</v>
      </c>
      <c r="N39" s="24" t="s">
        <v>353</v>
      </c>
      <c r="O39" s="24" t="s">
        <v>352</v>
      </c>
      <c r="P39" s="26" t="s">
        <v>354</v>
      </c>
    </row>
    <row r="40" spans="1:16">
      <c r="A40" s="347">
        <v>99</v>
      </c>
      <c r="B40" s="27" t="s">
        <v>835</v>
      </c>
      <c r="C40" s="14"/>
      <c r="D40" s="14">
        <v>37</v>
      </c>
      <c r="E40" s="336">
        <v>10</v>
      </c>
      <c r="F40" s="14">
        <v>8</v>
      </c>
      <c r="G40" s="14">
        <v>18</v>
      </c>
      <c r="H40" s="341" t="s">
        <v>10</v>
      </c>
      <c r="I40" s="4">
        <v>0.48958333333333331</v>
      </c>
      <c r="J40" s="14"/>
      <c r="K40" s="11" t="s">
        <v>252</v>
      </c>
      <c r="N40" s="23">
        <v>0.375</v>
      </c>
      <c r="O40" s="23">
        <v>0.375</v>
      </c>
      <c r="P40" s="23">
        <v>0.375</v>
      </c>
    </row>
    <row r="41" spans="1:16">
      <c r="A41" s="347">
        <v>102</v>
      </c>
      <c r="B41" s="27" t="s">
        <v>835</v>
      </c>
      <c r="C41" s="14"/>
      <c r="D41" s="14">
        <v>40</v>
      </c>
      <c r="E41" s="336">
        <v>10</v>
      </c>
      <c r="F41" s="14">
        <v>8</v>
      </c>
      <c r="G41" s="14">
        <v>19</v>
      </c>
      <c r="H41" s="340" t="s">
        <v>339</v>
      </c>
      <c r="I41" s="4">
        <v>0.47916666666666669</v>
      </c>
      <c r="J41" s="14"/>
      <c r="K41" s="11" t="s">
        <v>248</v>
      </c>
      <c r="N41" s="23">
        <v>0.4375</v>
      </c>
      <c r="O41" s="23">
        <v>0.44791666666666669</v>
      </c>
      <c r="P41" s="23">
        <v>0.45833333333333331</v>
      </c>
    </row>
    <row r="42" spans="1:16">
      <c r="A42" s="347">
        <v>103</v>
      </c>
      <c r="B42" s="27" t="s">
        <v>835</v>
      </c>
      <c r="C42" s="14"/>
      <c r="D42" s="14">
        <v>41</v>
      </c>
      <c r="E42" s="336">
        <v>11</v>
      </c>
      <c r="F42" s="14">
        <v>9</v>
      </c>
      <c r="G42" s="14">
        <v>1</v>
      </c>
      <c r="H42" s="339" t="s">
        <v>32</v>
      </c>
      <c r="I42" s="4">
        <v>0.52083333333333337</v>
      </c>
      <c r="J42" s="14"/>
      <c r="K42" s="11" t="s">
        <v>262</v>
      </c>
      <c r="N42" s="23">
        <v>0.5</v>
      </c>
      <c r="O42" s="23">
        <v>0.52083333333333304</v>
      </c>
      <c r="P42" s="24"/>
    </row>
    <row r="43" spans="1:16">
      <c r="A43" s="347">
        <v>106</v>
      </c>
      <c r="B43" s="27" t="s">
        <v>835</v>
      </c>
      <c r="C43" s="14"/>
      <c r="D43" s="14">
        <v>44</v>
      </c>
      <c r="E43" s="336">
        <v>11</v>
      </c>
      <c r="F43" s="14">
        <v>9</v>
      </c>
      <c r="G43" s="14">
        <v>1</v>
      </c>
      <c r="H43" s="341" t="s">
        <v>9</v>
      </c>
      <c r="I43" s="4">
        <v>0.41666666666666669</v>
      </c>
      <c r="J43" s="14"/>
      <c r="K43" s="11" t="s">
        <v>265</v>
      </c>
      <c r="N43" s="24"/>
      <c r="O43" s="23">
        <v>0.59375</v>
      </c>
      <c r="P43" s="24"/>
    </row>
    <row r="44" spans="1:16">
      <c r="A44" s="347">
        <v>105</v>
      </c>
      <c r="B44" s="27" t="s">
        <v>835</v>
      </c>
      <c r="C44" s="14"/>
      <c r="D44" s="14">
        <v>43</v>
      </c>
      <c r="E44" s="336">
        <v>11</v>
      </c>
      <c r="F44" s="14">
        <v>9</v>
      </c>
      <c r="G44" s="14">
        <v>1</v>
      </c>
      <c r="H44" s="341" t="s">
        <v>12</v>
      </c>
      <c r="I44" s="4">
        <v>0.54166666666666663</v>
      </c>
      <c r="J44" s="14"/>
      <c r="K44" s="11" t="s">
        <v>268</v>
      </c>
      <c r="N44" s="24"/>
      <c r="O44" s="23">
        <v>0.66666666666666696</v>
      </c>
      <c r="P44" s="24"/>
    </row>
    <row r="45" spans="1:16">
      <c r="A45" s="347">
        <v>104</v>
      </c>
      <c r="B45" s="27" t="s">
        <v>835</v>
      </c>
      <c r="C45" s="14"/>
      <c r="D45" s="14">
        <v>42</v>
      </c>
      <c r="E45" s="336">
        <v>11</v>
      </c>
      <c r="F45" s="14">
        <v>9</v>
      </c>
      <c r="G45" s="14">
        <v>1</v>
      </c>
      <c r="H45" s="341" t="s">
        <v>10</v>
      </c>
      <c r="I45" s="4">
        <v>0.48958333333333331</v>
      </c>
      <c r="J45" s="14"/>
      <c r="K45" s="11" t="s">
        <v>271</v>
      </c>
      <c r="N45" s="24"/>
      <c r="O45" s="24"/>
      <c r="P45" s="24"/>
    </row>
    <row r="46" spans="1:16">
      <c r="A46" s="347">
        <v>110</v>
      </c>
      <c r="B46" s="27" t="s">
        <v>835</v>
      </c>
      <c r="C46" s="14"/>
      <c r="D46" s="14">
        <v>48</v>
      </c>
      <c r="E46" s="336">
        <v>12</v>
      </c>
      <c r="F46" s="14">
        <v>9</v>
      </c>
      <c r="G46" s="14">
        <v>15</v>
      </c>
      <c r="H46" s="341" t="s">
        <v>8</v>
      </c>
      <c r="I46" s="4">
        <v>0.48958333333333331</v>
      </c>
      <c r="J46" s="14"/>
      <c r="K46" s="11" t="s">
        <v>294</v>
      </c>
      <c r="N46" s="23">
        <v>0.39583333333333331</v>
      </c>
      <c r="O46" s="23">
        <v>0.39583333333333331</v>
      </c>
      <c r="P46" s="24"/>
    </row>
    <row r="47" spans="1:16">
      <c r="A47" s="347">
        <v>108</v>
      </c>
      <c r="B47" s="27" t="s">
        <v>835</v>
      </c>
      <c r="C47" s="14"/>
      <c r="D47" s="14">
        <v>46</v>
      </c>
      <c r="E47" s="336">
        <v>12</v>
      </c>
      <c r="F47" s="14">
        <v>9</v>
      </c>
      <c r="G47" s="14">
        <v>17</v>
      </c>
      <c r="H47" s="341" t="s">
        <v>12</v>
      </c>
      <c r="I47" s="4">
        <v>0.39583333333333331</v>
      </c>
      <c r="J47" s="14"/>
      <c r="K47" s="11" t="s">
        <v>307</v>
      </c>
      <c r="N47" s="23">
        <v>0.45833333333333331</v>
      </c>
      <c r="O47" s="23">
        <v>0.46875</v>
      </c>
      <c r="P47" s="24"/>
    </row>
    <row r="48" spans="1:16">
      <c r="A48" s="347">
        <v>109</v>
      </c>
      <c r="B48" s="27" t="s">
        <v>835</v>
      </c>
      <c r="C48" s="14"/>
      <c r="D48" s="14">
        <v>47</v>
      </c>
      <c r="E48" s="336">
        <v>12</v>
      </c>
      <c r="F48" s="14">
        <v>9</v>
      </c>
      <c r="G48" s="14">
        <v>17</v>
      </c>
      <c r="H48" s="341" t="s">
        <v>12</v>
      </c>
      <c r="I48" s="4">
        <v>0.46875</v>
      </c>
      <c r="J48" s="14"/>
      <c r="K48" s="11" t="s">
        <v>308</v>
      </c>
      <c r="N48" s="23">
        <v>0.52083333333333304</v>
      </c>
      <c r="O48" s="23">
        <v>0.54166666666666596</v>
      </c>
      <c r="P48" s="24"/>
    </row>
    <row r="49" spans="1:16">
      <c r="A49" s="347">
        <v>107</v>
      </c>
      <c r="B49" s="27" t="s">
        <v>835</v>
      </c>
      <c r="C49" s="14"/>
      <c r="D49" s="14">
        <v>45</v>
      </c>
      <c r="E49" s="336">
        <v>12</v>
      </c>
      <c r="F49" s="14">
        <v>9</v>
      </c>
      <c r="G49" s="14">
        <v>17</v>
      </c>
      <c r="H49" s="341" t="s">
        <v>11</v>
      </c>
      <c r="I49" s="31">
        <v>0.625</v>
      </c>
      <c r="J49" s="14"/>
      <c r="K49" s="11" t="s">
        <v>284</v>
      </c>
      <c r="N49" s="24"/>
      <c r="O49" s="23">
        <v>0.61458333333333304</v>
      </c>
      <c r="P49" s="24"/>
    </row>
    <row r="50" spans="1:16">
      <c r="A50" s="347">
        <v>112</v>
      </c>
      <c r="B50" s="27" t="s">
        <v>835</v>
      </c>
      <c r="C50" s="14"/>
      <c r="D50" s="14">
        <v>50</v>
      </c>
      <c r="E50" s="336">
        <v>13</v>
      </c>
      <c r="F50" s="14">
        <v>9</v>
      </c>
      <c r="G50" s="14">
        <v>22</v>
      </c>
      <c r="H50" s="341" t="s">
        <v>33</v>
      </c>
      <c r="I50" s="4">
        <v>0.36458333333333331</v>
      </c>
      <c r="J50" s="14"/>
      <c r="K50" s="11" t="s">
        <v>310</v>
      </c>
      <c r="N50" s="24"/>
      <c r="O50" s="23">
        <v>0.6875</v>
      </c>
      <c r="P50" s="24"/>
    </row>
    <row r="51" spans="1:16">
      <c r="A51" s="347">
        <v>111</v>
      </c>
      <c r="B51" s="27" t="s">
        <v>835</v>
      </c>
      <c r="C51" s="14"/>
      <c r="D51" s="14">
        <v>49</v>
      </c>
      <c r="E51" s="336">
        <v>13</v>
      </c>
      <c r="F51" s="14">
        <v>9</v>
      </c>
      <c r="G51" s="14">
        <v>22</v>
      </c>
      <c r="H51" s="341" t="s">
        <v>33</v>
      </c>
      <c r="I51" s="4">
        <v>0.4375</v>
      </c>
      <c r="J51" s="14"/>
      <c r="K51" s="11" t="s">
        <v>311</v>
      </c>
      <c r="N51" s="24"/>
      <c r="O51" s="24"/>
      <c r="P51" s="24"/>
    </row>
    <row r="52" spans="1:16">
      <c r="A52" s="347">
        <v>114</v>
      </c>
      <c r="B52" s="27" t="s">
        <v>835</v>
      </c>
      <c r="C52" s="14"/>
      <c r="D52" s="14">
        <v>52</v>
      </c>
      <c r="E52" s="336">
        <v>13</v>
      </c>
      <c r="F52" s="14">
        <v>9</v>
      </c>
      <c r="G52" s="14">
        <v>22</v>
      </c>
      <c r="H52" s="341" t="s">
        <v>33</v>
      </c>
      <c r="I52" s="4">
        <v>0.51041666666666663</v>
      </c>
      <c r="J52" s="14"/>
      <c r="K52" s="11" t="s">
        <v>312</v>
      </c>
      <c r="N52" s="23">
        <v>0.41666666666666669</v>
      </c>
      <c r="O52" s="23">
        <v>0.41666666666666669</v>
      </c>
      <c r="P52" s="24"/>
    </row>
    <row r="53" spans="1:16">
      <c r="A53" s="347">
        <v>113</v>
      </c>
      <c r="B53" s="27" t="s">
        <v>835</v>
      </c>
      <c r="C53" s="14"/>
      <c r="D53" s="14">
        <v>51</v>
      </c>
      <c r="E53" s="336">
        <v>13</v>
      </c>
      <c r="F53" s="14">
        <v>9</v>
      </c>
      <c r="G53" s="14">
        <v>22</v>
      </c>
      <c r="H53" s="341" t="s">
        <v>9</v>
      </c>
      <c r="I53" s="4">
        <v>0.41666666666666669</v>
      </c>
      <c r="J53" s="14"/>
      <c r="K53" s="11" t="s">
        <v>313</v>
      </c>
      <c r="N53" s="23">
        <v>0.47916666666666669</v>
      </c>
      <c r="O53" s="23">
        <v>0.48958333333333331</v>
      </c>
      <c r="P53" s="24"/>
    </row>
    <row r="54" spans="1:16">
      <c r="A54" s="347">
        <v>115</v>
      </c>
      <c r="B54" s="27" t="s">
        <v>835</v>
      </c>
      <c r="C54" s="14"/>
      <c r="D54" s="14">
        <v>53</v>
      </c>
      <c r="E54" s="336">
        <v>14</v>
      </c>
      <c r="F54" s="14">
        <v>9</v>
      </c>
      <c r="G54" s="14">
        <v>29</v>
      </c>
      <c r="H54" s="341" t="s">
        <v>33</v>
      </c>
      <c r="I54" s="4">
        <v>0.375</v>
      </c>
      <c r="J54" s="14"/>
      <c r="K54" s="11" t="s">
        <v>316</v>
      </c>
      <c r="N54" s="23">
        <v>0.54166666666666696</v>
      </c>
      <c r="O54" s="23">
        <v>0.5625</v>
      </c>
      <c r="P54" s="24"/>
    </row>
    <row r="55" spans="1:16">
      <c r="A55" s="347">
        <v>117</v>
      </c>
      <c r="B55" s="27" t="s">
        <v>835</v>
      </c>
      <c r="C55" s="14"/>
      <c r="D55" s="14">
        <v>55</v>
      </c>
      <c r="E55" s="336">
        <v>14</v>
      </c>
      <c r="F55" s="14">
        <v>9</v>
      </c>
      <c r="G55" s="14">
        <v>29</v>
      </c>
      <c r="H55" s="341" t="s">
        <v>33</v>
      </c>
      <c r="I55" s="4">
        <v>0.44791666666666669</v>
      </c>
      <c r="J55" s="14"/>
      <c r="K55" s="11" t="s">
        <v>318</v>
      </c>
      <c r="N55" s="24"/>
      <c r="O55" s="23">
        <v>0.63541666666666696</v>
      </c>
      <c r="P55" s="24"/>
    </row>
    <row r="56" spans="1:16">
      <c r="A56" s="347">
        <v>116</v>
      </c>
      <c r="B56" s="27" t="s">
        <v>835</v>
      </c>
      <c r="C56" s="14"/>
      <c r="D56" s="14">
        <v>54</v>
      </c>
      <c r="E56" s="336">
        <v>14</v>
      </c>
      <c r="F56" s="14">
        <v>9</v>
      </c>
      <c r="G56" s="14">
        <v>29</v>
      </c>
      <c r="H56" s="341" t="s">
        <v>33</v>
      </c>
      <c r="I56" s="4">
        <v>0.53125</v>
      </c>
      <c r="J56" s="14"/>
      <c r="K56" s="11" t="s">
        <v>317</v>
      </c>
      <c r="N56" s="24"/>
      <c r="O56" s="23">
        <v>0.70833333333333404</v>
      </c>
      <c r="P56" s="24"/>
    </row>
    <row r="57" spans="1:16">
      <c r="A57" s="347">
        <v>118</v>
      </c>
      <c r="B57" s="27" t="s">
        <v>835</v>
      </c>
      <c r="C57" s="14"/>
      <c r="D57" s="14">
        <v>56</v>
      </c>
      <c r="E57" s="336">
        <v>14</v>
      </c>
      <c r="F57" s="14">
        <v>9</v>
      </c>
      <c r="G57" s="14">
        <v>29</v>
      </c>
      <c r="H57" s="341" t="s">
        <v>33</v>
      </c>
      <c r="I57" s="4">
        <v>0.60416666666666663</v>
      </c>
      <c r="J57" s="14"/>
      <c r="K57" s="11" t="s">
        <v>315</v>
      </c>
    </row>
    <row r="58" spans="1:16">
      <c r="A58" s="336">
        <v>390</v>
      </c>
      <c r="B58" s="344" t="s">
        <v>801</v>
      </c>
      <c r="C58" s="11"/>
      <c r="D58" s="11">
        <v>1</v>
      </c>
      <c r="E58" s="11"/>
      <c r="F58" s="14">
        <v>5</v>
      </c>
      <c r="G58" s="14">
        <v>19</v>
      </c>
      <c r="H58" s="343" t="s">
        <v>341</v>
      </c>
      <c r="I58" s="31">
        <v>0.625</v>
      </c>
      <c r="J58" s="11"/>
      <c r="K58" s="336" t="s">
        <v>638</v>
      </c>
    </row>
    <row r="59" spans="1:16">
      <c r="A59" s="336">
        <v>391</v>
      </c>
      <c r="B59" s="344" t="s">
        <v>801</v>
      </c>
      <c r="C59" s="11"/>
      <c r="D59" s="11">
        <v>2</v>
      </c>
      <c r="E59" s="11"/>
      <c r="F59" s="14">
        <v>5</v>
      </c>
      <c r="G59" s="14">
        <v>20</v>
      </c>
      <c r="H59" s="343" t="s">
        <v>31</v>
      </c>
      <c r="I59" s="22">
        <v>0.55208333333333337</v>
      </c>
      <c r="J59" s="11"/>
      <c r="K59" s="336" t="s">
        <v>641</v>
      </c>
    </row>
    <row r="60" spans="1:16">
      <c r="A60" s="336">
        <v>392</v>
      </c>
      <c r="B60" s="344" t="s">
        <v>801</v>
      </c>
      <c r="C60" s="11"/>
      <c r="D60" s="11">
        <v>3</v>
      </c>
      <c r="E60" s="11"/>
      <c r="F60" s="14">
        <v>5</v>
      </c>
      <c r="G60" s="14">
        <v>20</v>
      </c>
      <c r="H60" s="343" t="s">
        <v>31</v>
      </c>
      <c r="I60" s="22">
        <v>0.59375</v>
      </c>
      <c r="J60" s="11"/>
      <c r="K60" s="336" t="s">
        <v>821</v>
      </c>
    </row>
    <row r="61" spans="1:16">
      <c r="A61" s="336">
        <v>393</v>
      </c>
      <c r="B61" s="344" t="s">
        <v>829</v>
      </c>
      <c r="C61" s="11"/>
      <c r="D61" s="11">
        <v>4</v>
      </c>
      <c r="E61" s="11"/>
      <c r="F61" s="14">
        <v>5</v>
      </c>
      <c r="G61" s="14">
        <v>26</v>
      </c>
      <c r="H61" s="343" t="s">
        <v>341</v>
      </c>
      <c r="I61" s="31">
        <v>0.65625</v>
      </c>
      <c r="J61" s="11"/>
      <c r="K61" s="336" t="s">
        <v>830</v>
      </c>
    </row>
    <row r="62" spans="1:16">
      <c r="A62" s="336">
        <v>394</v>
      </c>
      <c r="B62" s="344" t="s">
        <v>829</v>
      </c>
      <c r="C62" s="11"/>
      <c r="D62" s="11">
        <v>5</v>
      </c>
      <c r="E62" s="11"/>
      <c r="F62" s="8">
        <v>5</v>
      </c>
      <c r="G62" s="8">
        <v>27</v>
      </c>
      <c r="H62" s="343" t="s">
        <v>341</v>
      </c>
      <c r="I62" s="31">
        <v>0.625</v>
      </c>
      <c r="J62" s="13"/>
      <c r="K62" s="336" t="s">
        <v>647</v>
      </c>
    </row>
    <row r="63" spans="1:16">
      <c r="A63" s="347"/>
      <c r="B63" s="27" t="s">
        <v>829</v>
      </c>
      <c r="C63" s="14"/>
      <c r="D63" s="11">
        <v>7</v>
      </c>
      <c r="E63" s="14"/>
      <c r="F63" s="14">
        <v>6</v>
      </c>
      <c r="G63" s="14">
        <v>2</v>
      </c>
      <c r="H63" s="339" t="s">
        <v>32</v>
      </c>
      <c r="I63" s="22">
        <v>0.64236111111111105</v>
      </c>
      <c r="J63" s="14"/>
      <c r="K63" s="336" t="s">
        <v>649</v>
      </c>
    </row>
    <row r="64" spans="1:16">
      <c r="A64" s="336">
        <v>395</v>
      </c>
      <c r="B64" s="27" t="s">
        <v>829</v>
      </c>
      <c r="C64" s="14"/>
      <c r="D64" s="11">
        <v>6</v>
      </c>
      <c r="E64" s="14"/>
      <c r="F64" s="14">
        <v>6</v>
      </c>
      <c r="G64" s="14">
        <v>2</v>
      </c>
      <c r="H64" s="339" t="s">
        <v>32</v>
      </c>
      <c r="I64" s="6">
        <v>0.68402777777777779</v>
      </c>
      <c r="J64" s="14"/>
      <c r="K64" s="336" t="s">
        <v>834</v>
      </c>
    </row>
    <row r="65" spans="1:16">
      <c r="A65" s="336">
        <v>397</v>
      </c>
      <c r="B65" s="344" t="s">
        <v>844</v>
      </c>
      <c r="C65" s="11"/>
      <c r="D65" s="11">
        <v>8</v>
      </c>
      <c r="E65" s="11"/>
      <c r="F65" s="8">
        <v>6</v>
      </c>
      <c r="G65" s="8">
        <v>3</v>
      </c>
      <c r="H65" s="340" t="s">
        <v>31</v>
      </c>
      <c r="I65" s="31">
        <v>0.55208333333333337</v>
      </c>
      <c r="J65" s="13"/>
      <c r="K65" s="336" t="s">
        <v>653</v>
      </c>
    </row>
    <row r="66" spans="1:16">
      <c r="A66" s="336">
        <v>398</v>
      </c>
      <c r="B66" s="344" t="s">
        <v>844</v>
      </c>
      <c r="C66" s="11"/>
      <c r="D66" s="11">
        <v>9</v>
      </c>
      <c r="E66" s="11"/>
      <c r="F66" s="8">
        <v>6</v>
      </c>
      <c r="G66" s="8">
        <v>3</v>
      </c>
      <c r="H66" s="340" t="s">
        <v>31</v>
      </c>
      <c r="I66" s="31">
        <v>0.59375</v>
      </c>
      <c r="J66" s="13"/>
      <c r="K66" s="336" t="s">
        <v>654</v>
      </c>
    </row>
    <row r="67" spans="1:16">
      <c r="A67" s="336">
        <v>399</v>
      </c>
      <c r="B67" s="27" t="s">
        <v>844</v>
      </c>
      <c r="C67" s="14"/>
      <c r="D67" s="11">
        <v>10</v>
      </c>
      <c r="E67" s="14"/>
      <c r="F67" s="14">
        <v>6</v>
      </c>
      <c r="G67" s="14">
        <v>9</v>
      </c>
      <c r="H67" s="345" t="s">
        <v>8</v>
      </c>
      <c r="I67" s="4">
        <v>0.60416666666666663</v>
      </c>
      <c r="J67" s="14"/>
      <c r="K67" s="336" t="s">
        <v>846</v>
      </c>
    </row>
    <row r="68" spans="1:16">
      <c r="A68" s="336">
        <v>400</v>
      </c>
      <c r="B68" s="344" t="s">
        <v>844</v>
      </c>
      <c r="C68" s="11"/>
      <c r="D68" s="11">
        <v>11</v>
      </c>
      <c r="E68" s="11"/>
      <c r="F68" s="14">
        <v>6</v>
      </c>
      <c r="G68" s="14">
        <v>10</v>
      </c>
      <c r="H68" s="343" t="s">
        <v>349</v>
      </c>
      <c r="I68" s="22">
        <v>0.61458333333333304</v>
      </c>
      <c r="J68" s="11"/>
      <c r="K68" s="336" t="s">
        <v>658</v>
      </c>
    </row>
    <row r="69" spans="1:16">
      <c r="A69" s="336">
        <v>401</v>
      </c>
      <c r="B69" s="344" t="s">
        <v>844</v>
      </c>
      <c r="C69" s="11"/>
      <c r="D69" s="11">
        <v>12</v>
      </c>
      <c r="E69" s="11"/>
      <c r="F69" s="14">
        <v>6</v>
      </c>
      <c r="G69" s="14">
        <v>10</v>
      </c>
      <c r="H69" s="343" t="s">
        <v>31</v>
      </c>
      <c r="I69" s="22">
        <v>0.54166666666666663</v>
      </c>
      <c r="J69" s="11"/>
      <c r="K69" s="336" t="s">
        <v>661</v>
      </c>
    </row>
    <row r="70" spans="1:16">
      <c r="A70" s="336">
        <v>402</v>
      </c>
      <c r="B70" s="27" t="s">
        <v>844</v>
      </c>
      <c r="C70" s="14"/>
      <c r="D70" s="11">
        <v>13</v>
      </c>
      <c r="E70" s="14"/>
      <c r="F70" s="14">
        <v>7</v>
      </c>
      <c r="G70" s="14">
        <v>8</v>
      </c>
      <c r="H70" s="343" t="s">
        <v>32</v>
      </c>
      <c r="I70" s="7">
        <v>0.52083333333333337</v>
      </c>
      <c r="J70" s="14"/>
      <c r="K70" s="346" t="s">
        <v>666</v>
      </c>
    </row>
    <row r="71" spans="1:16">
      <c r="A71" s="336">
        <v>403</v>
      </c>
      <c r="B71" s="27" t="s">
        <v>844</v>
      </c>
      <c r="C71" s="14"/>
      <c r="D71" s="11">
        <v>14</v>
      </c>
      <c r="E71" s="14"/>
      <c r="F71" s="14">
        <v>7</v>
      </c>
      <c r="G71" s="14">
        <v>14</v>
      </c>
      <c r="H71" s="343" t="s">
        <v>32</v>
      </c>
      <c r="I71" s="22">
        <v>0.46875</v>
      </c>
      <c r="J71" s="14"/>
      <c r="K71" s="336" t="s">
        <v>668</v>
      </c>
    </row>
    <row r="72" spans="1:16">
      <c r="A72" s="336">
        <v>404</v>
      </c>
      <c r="B72" s="27" t="s">
        <v>844</v>
      </c>
      <c r="C72" s="14"/>
      <c r="D72" s="11">
        <v>15</v>
      </c>
      <c r="E72" s="14"/>
      <c r="F72" s="14">
        <v>7</v>
      </c>
      <c r="G72" s="14">
        <v>14</v>
      </c>
      <c r="H72" s="343" t="s">
        <v>32</v>
      </c>
      <c r="I72" s="22">
        <v>0.55208333333333337</v>
      </c>
      <c r="J72" s="14"/>
      <c r="K72" s="336" t="s">
        <v>670</v>
      </c>
    </row>
    <row r="73" spans="1:16">
      <c r="A73" s="336">
        <v>405</v>
      </c>
      <c r="B73" s="27" t="s">
        <v>844</v>
      </c>
      <c r="C73" s="14"/>
      <c r="D73" s="11">
        <v>16</v>
      </c>
      <c r="E73" s="14"/>
      <c r="F73" s="14">
        <v>7</v>
      </c>
      <c r="G73" s="14">
        <v>14</v>
      </c>
      <c r="H73" s="343" t="s">
        <v>32</v>
      </c>
      <c r="I73" s="22">
        <v>0.59375</v>
      </c>
      <c r="J73" s="14"/>
      <c r="K73" s="336" t="s">
        <v>671</v>
      </c>
    </row>
    <row r="74" spans="1:16">
      <c r="A74" s="336">
        <v>406</v>
      </c>
      <c r="B74" s="27" t="s">
        <v>673</v>
      </c>
      <c r="C74" s="14"/>
      <c r="D74" s="11">
        <v>17</v>
      </c>
      <c r="E74" s="14"/>
      <c r="F74" s="14">
        <v>7</v>
      </c>
      <c r="G74" s="14">
        <v>15</v>
      </c>
      <c r="H74" s="343" t="s">
        <v>32</v>
      </c>
      <c r="I74" s="22">
        <v>0.46875</v>
      </c>
      <c r="J74" s="14"/>
      <c r="K74" s="336" t="s">
        <v>674</v>
      </c>
    </row>
    <row r="75" spans="1:16">
      <c r="A75" s="336">
        <v>408</v>
      </c>
      <c r="B75" s="27" t="s">
        <v>844</v>
      </c>
      <c r="C75" s="14"/>
      <c r="D75" s="11">
        <v>19</v>
      </c>
      <c r="E75" s="14"/>
      <c r="F75" s="14">
        <v>7</v>
      </c>
      <c r="G75" s="14">
        <v>21</v>
      </c>
      <c r="H75" s="343" t="s">
        <v>36</v>
      </c>
      <c r="I75" s="6">
        <v>0.66319444444444442</v>
      </c>
      <c r="J75" s="14"/>
      <c r="K75" s="336" t="s">
        <v>679</v>
      </c>
    </row>
    <row r="76" spans="1:16">
      <c r="A76" s="336">
        <v>409</v>
      </c>
      <c r="B76" s="344" t="s">
        <v>844</v>
      </c>
      <c r="C76" s="11"/>
      <c r="D76" s="11">
        <v>20</v>
      </c>
      <c r="E76" s="11"/>
      <c r="F76" s="14">
        <v>7</v>
      </c>
      <c r="G76" s="14">
        <v>21</v>
      </c>
      <c r="H76" s="343" t="s">
        <v>31</v>
      </c>
      <c r="I76" s="31">
        <v>0.67708333333333337</v>
      </c>
      <c r="J76" s="11"/>
      <c r="K76" s="336" t="s">
        <v>680</v>
      </c>
    </row>
    <row r="77" spans="1:16">
      <c r="A77" s="336">
        <v>410</v>
      </c>
      <c r="B77" s="344" t="s">
        <v>844</v>
      </c>
      <c r="C77" s="11"/>
      <c r="D77" s="11">
        <v>21</v>
      </c>
      <c r="E77" s="11"/>
      <c r="F77" s="14">
        <v>7</v>
      </c>
      <c r="G77" s="14">
        <v>22</v>
      </c>
      <c r="H77" s="343" t="s">
        <v>31</v>
      </c>
      <c r="I77" s="31">
        <v>0.64583333333333337</v>
      </c>
      <c r="J77" s="11"/>
      <c r="K77" s="336" t="s">
        <v>681</v>
      </c>
    </row>
    <row r="78" spans="1:16">
      <c r="A78" s="336">
        <v>411</v>
      </c>
      <c r="B78" s="344" t="s">
        <v>844</v>
      </c>
      <c r="C78" s="11"/>
      <c r="D78" s="11">
        <v>22</v>
      </c>
      <c r="E78" s="11"/>
      <c r="F78" s="14">
        <v>7</v>
      </c>
      <c r="G78" s="14">
        <v>26</v>
      </c>
      <c r="H78" s="343" t="s">
        <v>349</v>
      </c>
      <c r="I78" s="31">
        <v>0.60416666666666663</v>
      </c>
      <c r="J78" s="11"/>
      <c r="K78" s="336" t="s">
        <v>686</v>
      </c>
      <c r="N78" s="24" t="s">
        <v>353</v>
      </c>
      <c r="O78" s="24" t="s">
        <v>352</v>
      </c>
      <c r="P78" s="26" t="s">
        <v>354</v>
      </c>
    </row>
    <row r="79" spans="1:16">
      <c r="A79" s="336">
        <v>412</v>
      </c>
      <c r="B79" s="344" t="s">
        <v>844</v>
      </c>
      <c r="C79" s="11"/>
      <c r="D79" s="11">
        <v>23</v>
      </c>
      <c r="E79" s="11"/>
      <c r="F79" s="8">
        <v>7</v>
      </c>
      <c r="G79" s="8">
        <v>27</v>
      </c>
      <c r="H79" s="340" t="s">
        <v>34</v>
      </c>
      <c r="I79" s="22">
        <v>0.53125</v>
      </c>
      <c r="J79" s="13"/>
      <c r="K79" s="336" t="s">
        <v>687</v>
      </c>
      <c r="N79" s="23">
        <v>0.375</v>
      </c>
      <c r="O79" s="23">
        <v>0.375</v>
      </c>
      <c r="P79" s="23">
        <v>0.375</v>
      </c>
    </row>
    <row r="80" spans="1:16">
      <c r="A80" s="336">
        <v>413</v>
      </c>
      <c r="B80" s="344" t="s">
        <v>844</v>
      </c>
      <c r="C80" s="11"/>
      <c r="D80" s="11">
        <v>24</v>
      </c>
      <c r="E80" s="11"/>
      <c r="F80" s="8">
        <v>7</v>
      </c>
      <c r="G80" s="8">
        <v>28</v>
      </c>
      <c r="H80" s="340" t="s">
        <v>11</v>
      </c>
      <c r="I80" s="375">
        <v>0.5</v>
      </c>
      <c r="J80" s="13"/>
      <c r="K80" s="336" t="s">
        <v>698</v>
      </c>
      <c r="N80" s="23">
        <v>0.4375</v>
      </c>
      <c r="O80" s="23">
        <v>0.44791666666666669</v>
      </c>
      <c r="P80" s="23">
        <v>0.45833333333333331</v>
      </c>
    </row>
    <row r="81" spans="1:16">
      <c r="A81" s="336">
        <v>414</v>
      </c>
      <c r="B81" s="344" t="s">
        <v>844</v>
      </c>
      <c r="C81" s="11"/>
      <c r="D81" s="11">
        <v>25</v>
      </c>
      <c r="E81" s="11"/>
      <c r="F81" s="8">
        <v>7</v>
      </c>
      <c r="G81" s="8">
        <v>28</v>
      </c>
      <c r="H81" s="340" t="s">
        <v>11</v>
      </c>
      <c r="I81" s="375">
        <v>0.54166666666666663</v>
      </c>
      <c r="J81" s="13"/>
      <c r="K81" s="336" t="s">
        <v>641</v>
      </c>
      <c r="N81" s="23">
        <v>0.5</v>
      </c>
      <c r="O81" s="23">
        <v>0.52083333333333304</v>
      </c>
      <c r="P81" s="24"/>
    </row>
    <row r="82" spans="1:16">
      <c r="A82" s="336">
        <v>415</v>
      </c>
      <c r="B82" s="344" t="s">
        <v>844</v>
      </c>
      <c r="C82" s="11"/>
      <c r="D82" s="11">
        <v>26</v>
      </c>
      <c r="E82" s="11"/>
      <c r="F82" s="8">
        <v>7</v>
      </c>
      <c r="G82" s="8">
        <v>29</v>
      </c>
      <c r="H82" s="340" t="s">
        <v>35</v>
      </c>
      <c r="I82" s="21">
        <v>0.6875</v>
      </c>
      <c r="J82" s="13"/>
      <c r="K82" s="336" t="s">
        <v>700</v>
      </c>
      <c r="N82" s="24"/>
      <c r="O82" s="23">
        <v>0.59375</v>
      </c>
      <c r="P82" s="24"/>
    </row>
    <row r="83" spans="1:16">
      <c r="A83" s="377">
        <v>416</v>
      </c>
      <c r="B83" s="378" t="s">
        <v>844</v>
      </c>
      <c r="C83" s="372"/>
      <c r="D83" s="372">
        <v>27</v>
      </c>
      <c r="E83" s="372"/>
      <c r="F83" s="365">
        <v>7</v>
      </c>
      <c r="G83" s="365">
        <v>30</v>
      </c>
      <c r="H83" s="374" t="s">
        <v>11</v>
      </c>
      <c r="I83" s="376">
        <v>0.42708333333333331</v>
      </c>
      <c r="J83" s="379"/>
      <c r="K83" s="377" t="s">
        <v>701</v>
      </c>
      <c r="N83" s="24"/>
      <c r="O83" s="23">
        <v>0.66666666666666696</v>
      </c>
      <c r="P83" s="24"/>
    </row>
    <row r="84" spans="1:16">
      <c r="A84" s="377">
        <v>417</v>
      </c>
      <c r="B84" s="378" t="s">
        <v>673</v>
      </c>
      <c r="C84" s="372"/>
      <c r="D84" s="372">
        <v>28</v>
      </c>
      <c r="E84" s="372"/>
      <c r="F84" s="365">
        <v>8</v>
      </c>
      <c r="G84" s="365">
        <v>10</v>
      </c>
      <c r="H84" s="392" t="s">
        <v>349</v>
      </c>
      <c r="I84" s="393">
        <v>0.59375</v>
      </c>
      <c r="J84" s="379"/>
      <c r="K84" s="377" t="s">
        <v>703</v>
      </c>
      <c r="N84" s="24"/>
      <c r="O84" s="24"/>
      <c r="P84" s="24"/>
    </row>
    <row r="85" spans="1:16">
      <c r="A85" s="336">
        <v>418</v>
      </c>
      <c r="B85" s="344" t="s">
        <v>844</v>
      </c>
      <c r="C85" s="11"/>
      <c r="D85" s="11">
        <v>29</v>
      </c>
      <c r="E85" s="11"/>
      <c r="F85" s="14">
        <v>8</v>
      </c>
      <c r="G85" s="14">
        <v>18</v>
      </c>
      <c r="H85" s="341" t="s">
        <v>349</v>
      </c>
      <c r="I85" s="31">
        <v>0.65625</v>
      </c>
      <c r="J85" s="11"/>
      <c r="K85" s="336" t="s">
        <v>859</v>
      </c>
      <c r="N85" s="23">
        <v>0.39583333333333331</v>
      </c>
      <c r="O85" s="23">
        <v>0.39583333333333331</v>
      </c>
      <c r="P85" s="24"/>
    </row>
    <row r="86" spans="1:16">
      <c r="A86" s="336">
        <v>419</v>
      </c>
      <c r="B86" s="344" t="s">
        <v>844</v>
      </c>
      <c r="C86" s="11"/>
      <c r="D86" s="11">
        <v>30</v>
      </c>
      <c r="E86" s="11"/>
      <c r="F86" s="14">
        <v>8</v>
      </c>
      <c r="G86" s="14">
        <v>19</v>
      </c>
      <c r="H86" s="343" t="s">
        <v>31</v>
      </c>
      <c r="I86" s="22">
        <v>0.60416666666666663</v>
      </c>
      <c r="J86" s="11"/>
      <c r="K86" s="336" t="s">
        <v>638</v>
      </c>
      <c r="N86" s="23">
        <v>0.45833333333333331</v>
      </c>
      <c r="O86" s="23">
        <v>0.46875</v>
      </c>
      <c r="P86" s="24"/>
    </row>
    <row r="87" spans="1:16">
      <c r="A87" s="336">
        <v>420</v>
      </c>
      <c r="B87" s="344" t="s">
        <v>844</v>
      </c>
      <c r="C87" s="11"/>
      <c r="D87" s="11">
        <v>31</v>
      </c>
      <c r="E87" s="11"/>
      <c r="F87" s="8">
        <v>8</v>
      </c>
      <c r="G87" s="8">
        <v>25</v>
      </c>
      <c r="H87" s="342" t="s">
        <v>31</v>
      </c>
      <c r="I87" s="21">
        <v>0.39583333333333331</v>
      </c>
      <c r="J87" s="13"/>
      <c r="K87" s="336" t="s">
        <v>713</v>
      </c>
      <c r="N87" s="23">
        <v>0.52083333333333304</v>
      </c>
      <c r="O87" s="23">
        <v>0.54166666666666596</v>
      </c>
      <c r="P87" s="24"/>
    </row>
    <row r="88" spans="1:16">
      <c r="A88" s="336">
        <v>407</v>
      </c>
      <c r="B88" s="27" t="s">
        <v>673</v>
      </c>
      <c r="C88" s="14"/>
      <c r="D88" s="11">
        <v>18</v>
      </c>
      <c r="E88" s="14"/>
      <c r="F88" s="8">
        <v>8</v>
      </c>
      <c r="G88" s="8">
        <v>25</v>
      </c>
      <c r="H88" s="342" t="s">
        <v>31</v>
      </c>
      <c r="I88" s="21">
        <v>0.52083333333333337</v>
      </c>
      <c r="J88" s="14"/>
      <c r="K88" s="336" t="s">
        <v>676</v>
      </c>
      <c r="N88" s="24"/>
      <c r="O88" s="23">
        <v>0.61458333333333304</v>
      </c>
      <c r="P88" s="24"/>
    </row>
    <row r="89" spans="1:16">
      <c r="A89" s="336">
        <v>421</v>
      </c>
      <c r="B89" s="344" t="s">
        <v>844</v>
      </c>
      <c r="C89" s="11"/>
      <c r="D89" s="11">
        <v>32</v>
      </c>
      <c r="E89" s="11"/>
      <c r="F89" s="8">
        <v>8</v>
      </c>
      <c r="G89" s="8">
        <v>26</v>
      </c>
      <c r="H89" s="342" t="s">
        <v>31</v>
      </c>
      <c r="I89" s="22">
        <v>0.47916666666666669</v>
      </c>
      <c r="J89" s="13"/>
      <c r="K89" s="336" t="s">
        <v>719</v>
      </c>
      <c r="N89" s="24"/>
      <c r="O89" s="23">
        <v>0.6875</v>
      </c>
      <c r="P89" s="24"/>
    </row>
    <row r="90" spans="1:16">
      <c r="A90" s="336">
        <v>422</v>
      </c>
      <c r="B90" s="344" t="s">
        <v>844</v>
      </c>
      <c r="C90" s="11"/>
      <c r="D90" s="11">
        <v>33</v>
      </c>
      <c r="E90" s="11"/>
      <c r="F90" s="14">
        <v>9</v>
      </c>
      <c r="G90" s="14">
        <v>1</v>
      </c>
      <c r="H90" s="343" t="s">
        <v>344</v>
      </c>
      <c r="I90" s="22">
        <v>0.57291666666666663</v>
      </c>
      <c r="J90" s="11"/>
      <c r="K90" s="336" t="s">
        <v>722</v>
      </c>
      <c r="N90" s="24"/>
      <c r="O90" s="24"/>
      <c r="P90" s="24"/>
    </row>
    <row r="91" spans="1:16">
      <c r="A91" s="336">
        <v>423</v>
      </c>
      <c r="B91" s="344" t="s">
        <v>844</v>
      </c>
      <c r="C91" s="11"/>
      <c r="D91" s="11">
        <v>34</v>
      </c>
      <c r="E91" s="11"/>
      <c r="F91" s="8">
        <v>9</v>
      </c>
      <c r="G91" s="8">
        <v>2</v>
      </c>
      <c r="H91" s="343" t="s">
        <v>345</v>
      </c>
      <c r="I91" s="22">
        <v>0.64583333333333337</v>
      </c>
      <c r="J91" s="13"/>
      <c r="K91" s="336" t="s">
        <v>727</v>
      </c>
      <c r="N91" s="23">
        <v>0.41666666666666669</v>
      </c>
      <c r="O91" s="23">
        <v>0.41666666666666669</v>
      </c>
      <c r="P91" s="24"/>
    </row>
    <row r="92" spans="1:16">
      <c r="A92" s="336">
        <v>424</v>
      </c>
      <c r="B92" s="344" t="s">
        <v>844</v>
      </c>
      <c r="C92" s="11"/>
      <c r="D92" s="11">
        <v>35</v>
      </c>
      <c r="E92" s="11"/>
      <c r="F92" s="14">
        <v>9</v>
      </c>
      <c r="G92" s="14">
        <v>16</v>
      </c>
      <c r="H92" s="339" t="s">
        <v>344</v>
      </c>
      <c r="I92" s="31">
        <v>0.61458333333333337</v>
      </c>
      <c r="J92" s="11"/>
      <c r="K92" s="336" t="s">
        <v>729</v>
      </c>
      <c r="N92" s="23">
        <v>0.47916666666666669</v>
      </c>
      <c r="O92" s="23">
        <v>0.48958333333333331</v>
      </c>
      <c r="P92" s="24"/>
    </row>
    <row r="93" spans="1:16">
      <c r="A93" s="336">
        <v>427</v>
      </c>
      <c r="B93" s="344" t="s">
        <v>844</v>
      </c>
      <c r="C93" s="11"/>
      <c r="D93" s="11">
        <v>38</v>
      </c>
      <c r="E93" s="11"/>
      <c r="F93" s="14">
        <v>9</v>
      </c>
      <c r="G93" s="14">
        <v>17</v>
      </c>
      <c r="H93" s="339" t="s">
        <v>31</v>
      </c>
      <c r="I93" s="31">
        <v>0.59375</v>
      </c>
      <c r="J93" s="11"/>
      <c r="K93" s="336" t="s">
        <v>869</v>
      </c>
      <c r="N93" s="23">
        <v>0.54166666666666696</v>
      </c>
      <c r="O93" s="23">
        <v>0.5625</v>
      </c>
      <c r="P93" s="24"/>
    </row>
    <row r="94" spans="1:16">
      <c r="A94" s="336">
        <v>429</v>
      </c>
      <c r="B94" s="27" t="s">
        <v>844</v>
      </c>
      <c r="C94" s="14"/>
      <c r="D94" s="11">
        <v>40</v>
      </c>
      <c r="E94" s="14"/>
      <c r="F94" s="14">
        <v>9</v>
      </c>
      <c r="G94" s="14">
        <v>17</v>
      </c>
      <c r="H94" s="345" t="s">
        <v>12</v>
      </c>
      <c r="I94" s="4">
        <v>0.58333333333333337</v>
      </c>
      <c r="J94" s="14"/>
      <c r="K94" s="336" t="s">
        <v>738</v>
      </c>
      <c r="N94" s="24"/>
      <c r="O94" s="23">
        <v>0.63541666666666696</v>
      </c>
      <c r="P94" s="24"/>
    </row>
    <row r="95" spans="1:16">
      <c r="A95" s="336">
        <v>430</v>
      </c>
      <c r="B95" s="344" t="s">
        <v>844</v>
      </c>
      <c r="C95" s="11"/>
      <c r="D95" s="11">
        <v>41</v>
      </c>
      <c r="E95" s="11"/>
      <c r="F95" s="8">
        <v>9</v>
      </c>
      <c r="G95" s="8">
        <v>22</v>
      </c>
      <c r="H95" s="343" t="s">
        <v>31</v>
      </c>
      <c r="I95" s="21">
        <v>0.54166666666666663</v>
      </c>
      <c r="J95" s="13"/>
      <c r="K95" s="336" t="s">
        <v>739</v>
      </c>
      <c r="N95" s="24"/>
      <c r="O95" s="23">
        <v>0.70833333333333404</v>
      </c>
      <c r="P95" s="24"/>
    </row>
    <row r="96" spans="1:16">
      <c r="A96" s="336">
        <v>428</v>
      </c>
      <c r="B96" s="27" t="s">
        <v>844</v>
      </c>
      <c r="C96" s="14"/>
      <c r="D96" s="11">
        <v>39</v>
      </c>
      <c r="E96" s="14"/>
      <c r="F96" s="14">
        <v>9</v>
      </c>
      <c r="G96" s="14">
        <v>23</v>
      </c>
      <c r="H96" s="345" t="s">
        <v>341</v>
      </c>
      <c r="I96" s="22">
        <v>0.47916666666666669</v>
      </c>
      <c r="J96" s="14"/>
      <c r="K96" s="336" t="s">
        <v>846</v>
      </c>
    </row>
    <row r="97" spans="1:11">
      <c r="A97" s="336">
        <v>425</v>
      </c>
      <c r="B97" s="344" t="s">
        <v>844</v>
      </c>
      <c r="C97" s="372"/>
      <c r="D97" s="372">
        <v>36</v>
      </c>
      <c r="E97" s="372"/>
      <c r="F97" s="371">
        <v>9</v>
      </c>
      <c r="G97" s="371">
        <v>23</v>
      </c>
      <c r="H97" s="553" t="s">
        <v>31</v>
      </c>
      <c r="I97" s="266">
        <v>0.54166666666666663</v>
      </c>
      <c r="J97" s="372"/>
      <c r="K97" s="377" t="s">
        <v>731</v>
      </c>
    </row>
    <row r="98" spans="1:11">
      <c r="A98" s="336">
        <v>426</v>
      </c>
      <c r="B98" s="344" t="s">
        <v>844</v>
      </c>
      <c r="C98" s="372"/>
      <c r="D98" s="372">
        <v>37</v>
      </c>
      <c r="E98" s="372"/>
      <c r="F98" s="365">
        <v>9</v>
      </c>
      <c r="G98" s="365">
        <v>30</v>
      </c>
      <c r="H98" s="554" t="s">
        <v>31</v>
      </c>
      <c r="I98" s="266">
        <v>0.41666666666666669</v>
      </c>
      <c r="J98" s="379"/>
      <c r="K98" s="377" t="s">
        <v>735</v>
      </c>
    </row>
    <row r="99" spans="1:11">
      <c r="A99" s="336">
        <v>431</v>
      </c>
      <c r="B99" s="27" t="s">
        <v>844</v>
      </c>
      <c r="C99" s="14"/>
      <c r="D99" s="11">
        <v>42</v>
      </c>
      <c r="E99" s="14"/>
      <c r="F99" s="14">
        <v>10</v>
      </c>
      <c r="G99" s="14">
        <v>20</v>
      </c>
      <c r="H99" s="343" t="s">
        <v>32</v>
      </c>
      <c r="I99" s="7"/>
      <c r="J99" s="14"/>
      <c r="K99" s="346" t="s">
        <v>740</v>
      </c>
    </row>
    <row r="100" spans="1:11">
      <c r="A100" s="347">
        <v>374</v>
      </c>
      <c r="B100" s="27" t="s">
        <v>37</v>
      </c>
      <c r="C100" s="14"/>
      <c r="D100" s="14">
        <v>10</v>
      </c>
      <c r="E100" s="14" t="s">
        <v>40</v>
      </c>
      <c r="F100" s="14">
        <v>4</v>
      </c>
      <c r="G100" s="14">
        <v>29</v>
      </c>
      <c r="H100" s="340" t="s">
        <v>31</v>
      </c>
      <c r="I100" s="22">
        <v>0.51041666666666663</v>
      </c>
      <c r="J100" s="14"/>
      <c r="K100" s="11" t="s">
        <v>91</v>
      </c>
    </row>
    <row r="101" spans="1:11">
      <c r="A101" s="347">
        <v>367</v>
      </c>
      <c r="B101" s="27" t="s">
        <v>37</v>
      </c>
      <c r="C101" s="14"/>
      <c r="D101" s="14">
        <v>3</v>
      </c>
      <c r="E101" s="14" t="s">
        <v>38</v>
      </c>
      <c r="F101" s="14">
        <v>4</v>
      </c>
      <c r="G101" s="14">
        <v>30</v>
      </c>
      <c r="H101" s="339" t="s">
        <v>346</v>
      </c>
      <c r="I101" s="31">
        <v>0.39583333333333331</v>
      </c>
      <c r="J101" s="14"/>
      <c r="K101" s="11" t="s">
        <v>89</v>
      </c>
    </row>
    <row r="102" spans="1:11">
      <c r="A102" s="347">
        <v>368</v>
      </c>
      <c r="B102" s="27" t="s">
        <v>37</v>
      </c>
      <c r="C102" s="14"/>
      <c r="D102" s="14">
        <v>4</v>
      </c>
      <c r="E102" s="14" t="s">
        <v>38</v>
      </c>
      <c r="F102" s="14">
        <v>4</v>
      </c>
      <c r="G102" s="14">
        <v>30</v>
      </c>
      <c r="H102" s="339" t="s">
        <v>346</v>
      </c>
      <c r="I102" s="31">
        <v>0.52083333333333304</v>
      </c>
      <c r="J102" s="14"/>
      <c r="K102" s="11" t="s">
        <v>90</v>
      </c>
    </row>
    <row r="103" spans="1:11">
      <c r="A103" s="347">
        <v>376</v>
      </c>
      <c r="B103" s="27" t="s">
        <v>37</v>
      </c>
      <c r="C103" s="14"/>
      <c r="D103" s="14">
        <v>12</v>
      </c>
      <c r="E103" s="14" t="s">
        <v>40</v>
      </c>
      <c r="F103" s="14">
        <v>4</v>
      </c>
      <c r="G103" s="14">
        <v>30</v>
      </c>
      <c r="H103" s="339" t="s">
        <v>347</v>
      </c>
      <c r="I103" s="31">
        <v>0.39583333333333331</v>
      </c>
      <c r="J103" s="14"/>
      <c r="K103" s="11" t="s">
        <v>92</v>
      </c>
    </row>
    <row r="104" spans="1:11">
      <c r="A104" s="347">
        <v>365</v>
      </c>
      <c r="B104" s="27" t="s">
        <v>37</v>
      </c>
      <c r="C104" s="14"/>
      <c r="D104" s="14">
        <v>1</v>
      </c>
      <c r="E104" s="14" t="s">
        <v>38</v>
      </c>
      <c r="F104" s="14">
        <v>4</v>
      </c>
      <c r="G104" s="14">
        <v>30</v>
      </c>
      <c r="H104" s="339" t="s">
        <v>347</v>
      </c>
      <c r="I104" s="22">
        <v>0.45833333333333331</v>
      </c>
      <c r="J104" s="14"/>
      <c r="K104" s="11" t="s">
        <v>87</v>
      </c>
    </row>
    <row r="105" spans="1:11">
      <c r="A105" s="347">
        <v>366</v>
      </c>
      <c r="B105" s="27" t="s">
        <v>37</v>
      </c>
      <c r="C105" s="14"/>
      <c r="D105" s="14">
        <v>2</v>
      </c>
      <c r="E105" s="14" t="s">
        <v>38</v>
      </c>
      <c r="F105" s="14">
        <v>4</v>
      </c>
      <c r="G105" s="14">
        <v>30</v>
      </c>
      <c r="H105" s="340" t="s">
        <v>31</v>
      </c>
      <c r="I105" s="22">
        <v>0.52083333333333337</v>
      </c>
      <c r="J105" s="14"/>
      <c r="K105" s="11" t="s">
        <v>88</v>
      </c>
    </row>
    <row r="106" spans="1:11">
      <c r="A106" s="347">
        <v>370</v>
      </c>
      <c r="B106" s="27" t="s">
        <v>37</v>
      </c>
      <c r="C106" s="14"/>
      <c r="D106" s="14">
        <v>6</v>
      </c>
      <c r="E106" s="14" t="s">
        <v>40</v>
      </c>
      <c r="F106" s="14">
        <v>5</v>
      </c>
      <c r="G106" s="14">
        <v>4</v>
      </c>
      <c r="H106" s="339" t="s">
        <v>346</v>
      </c>
      <c r="I106" s="22">
        <v>0.39583333333333331</v>
      </c>
      <c r="J106" s="14"/>
      <c r="K106" s="11" t="s">
        <v>110</v>
      </c>
    </row>
    <row r="107" spans="1:11">
      <c r="A107" s="347">
        <v>375</v>
      </c>
      <c r="B107" s="27" t="s">
        <v>37</v>
      </c>
      <c r="C107" s="14"/>
      <c r="D107" s="14">
        <v>11</v>
      </c>
      <c r="E107" s="14" t="s">
        <v>40</v>
      </c>
      <c r="F107" s="14">
        <v>5</v>
      </c>
      <c r="G107" s="14">
        <v>4</v>
      </c>
      <c r="H107" s="339" t="s">
        <v>346</v>
      </c>
      <c r="I107" s="22">
        <v>0.44791666666666669</v>
      </c>
      <c r="J107" s="14"/>
      <c r="K107" s="11" t="s">
        <v>111</v>
      </c>
    </row>
    <row r="108" spans="1:11">
      <c r="A108" s="347">
        <v>369</v>
      </c>
      <c r="B108" s="27" t="s">
        <v>37</v>
      </c>
      <c r="C108" s="14"/>
      <c r="D108" s="14">
        <v>5</v>
      </c>
      <c r="E108" s="14" t="s">
        <v>40</v>
      </c>
      <c r="F108" s="14">
        <v>5</v>
      </c>
      <c r="G108" s="14">
        <v>4</v>
      </c>
      <c r="H108" s="339" t="s">
        <v>346</v>
      </c>
      <c r="I108" s="22">
        <v>0.5</v>
      </c>
      <c r="J108" s="14"/>
      <c r="K108" s="11" t="s">
        <v>806</v>
      </c>
    </row>
    <row r="109" spans="1:11">
      <c r="A109" s="347">
        <v>372</v>
      </c>
      <c r="B109" s="27" t="s">
        <v>37</v>
      </c>
      <c r="C109" s="14"/>
      <c r="D109" s="14">
        <v>8</v>
      </c>
      <c r="E109" s="14" t="s">
        <v>40</v>
      </c>
      <c r="F109" s="14">
        <v>5</v>
      </c>
      <c r="G109" s="14">
        <v>4</v>
      </c>
      <c r="H109" s="339" t="s">
        <v>345</v>
      </c>
      <c r="I109" s="22">
        <v>0.39583333333333331</v>
      </c>
      <c r="J109" s="14"/>
      <c r="K109" s="11" t="s">
        <v>807</v>
      </c>
    </row>
    <row r="110" spans="1:11">
      <c r="A110" s="347">
        <v>377</v>
      </c>
      <c r="B110" s="27" t="s">
        <v>37</v>
      </c>
      <c r="C110" s="14"/>
      <c r="D110" s="14">
        <v>13</v>
      </c>
      <c r="E110" s="14" t="s">
        <v>40</v>
      </c>
      <c r="F110" s="14">
        <v>5</v>
      </c>
      <c r="G110" s="14">
        <v>4</v>
      </c>
      <c r="H110" s="339" t="s">
        <v>345</v>
      </c>
      <c r="I110" s="22">
        <v>0.44791666666666669</v>
      </c>
      <c r="J110" s="14"/>
      <c r="K110" s="11" t="s">
        <v>112</v>
      </c>
    </row>
    <row r="111" spans="1:11">
      <c r="A111" s="347">
        <v>378</v>
      </c>
      <c r="B111" s="27" t="s">
        <v>37</v>
      </c>
      <c r="C111" s="14"/>
      <c r="D111" s="14">
        <v>14</v>
      </c>
      <c r="E111" s="14" t="s">
        <v>40</v>
      </c>
      <c r="F111" s="14">
        <v>5</v>
      </c>
      <c r="G111" s="14">
        <v>4</v>
      </c>
      <c r="H111" s="339" t="s">
        <v>345</v>
      </c>
      <c r="I111" s="22">
        <v>0.5</v>
      </c>
      <c r="J111" s="14"/>
      <c r="K111" s="11" t="s">
        <v>113</v>
      </c>
    </row>
    <row r="112" spans="1:11">
      <c r="A112" s="347">
        <v>373</v>
      </c>
      <c r="B112" s="27" t="s">
        <v>37</v>
      </c>
      <c r="C112" s="14"/>
      <c r="D112" s="14">
        <v>9</v>
      </c>
      <c r="E112" s="14" t="s">
        <v>40</v>
      </c>
      <c r="F112" s="14">
        <v>5</v>
      </c>
      <c r="G112" s="14">
        <v>4</v>
      </c>
      <c r="H112" s="339" t="s">
        <v>31</v>
      </c>
      <c r="I112" s="22">
        <v>0.39583333333333331</v>
      </c>
      <c r="J112" s="14"/>
      <c r="K112" s="11" t="s">
        <v>819</v>
      </c>
    </row>
    <row r="113" spans="1:16">
      <c r="A113" s="347">
        <v>371</v>
      </c>
      <c r="B113" s="27" t="s">
        <v>37</v>
      </c>
      <c r="C113" s="14"/>
      <c r="D113" s="14">
        <v>7</v>
      </c>
      <c r="E113" s="14" t="s">
        <v>40</v>
      </c>
      <c r="F113" s="14">
        <v>5</v>
      </c>
      <c r="G113" s="14">
        <v>4</v>
      </c>
      <c r="H113" s="339" t="s">
        <v>31</v>
      </c>
      <c r="I113" s="22">
        <v>0.5</v>
      </c>
      <c r="J113" s="14"/>
      <c r="K113" s="11" t="s">
        <v>809</v>
      </c>
    </row>
    <row r="114" spans="1:16">
      <c r="A114" s="347">
        <v>383</v>
      </c>
      <c r="B114" s="27" t="s">
        <v>37</v>
      </c>
      <c r="C114" s="14"/>
      <c r="D114" s="14">
        <v>19</v>
      </c>
      <c r="E114" s="14" t="s">
        <v>41</v>
      </c>
      <c r="F114" s="14">
        <v>5</v>
      </c>
      <c r="G114" s="14">
        <v>20</v>
      </c>
      <c r="H114" s="339" t="s">
        <v>346</v>
      </c>
      <c r="I114" s="22">
        <v>0.5</v>
      </c>
      <c r="J114" s="14"/>
      <c r="K114" s="11" t="s">
        <v>635</v>
      </c>
    </row>
    <row r="115" spans="1:16">
      <c r="A115" s="347">
        <v>381</v>
      </c>
      <c r="B115" s="27" t="s">
        <v>37</v>
      </c>
      <c r="C115" s="14"/>
      <c r="D115" s="14">
        <v>17</v>
      </c>
      <c r="E115" s="14" t="s">
        <v>41</v>
      </c>
      <c r="F115" s="14">
        <v>5</v>
      </c>
      <c r="G115" s="14">
        <v>26</v>
      </c>
      <c r="H115" s="339" t="s">
        <v>341</v>
      </c>
      <c r="I115" s="22">
        <v>0.5625</v>
      </c>
      <c r="J115" s="14"/>
      <c r="K115" s="11" t="s">
        <v>615</v>
      </c>
    </row>
    <row r="116" spans="1:16">
      <c r="A116" s="347">
        <v>379</v>
      </c>
      <c r="B116" s="27" t="s">
        <v>37</v>
      </c>
      <c r="C116" s="14"/>
      <c r="D116" s="14">
        <v>15</v>
      </c>
      <c r="E116" s="14" t="s">
        <v>41</v>
      </c>
      <c r="F116" s="14">
        <v>5</v>
      </c>
      <c r="G116" s="14">
        <v>27</v>
      </c>
      <c r="H116" s="339" t="s">
        <v>31</v>
      </c>
      <c r="I116" s="22">
        <v>0.48958333333333331</v>
      </c>
      <c r="J116" s="14"/>
      <c r="K116" s="11" t="s">
        <v>613</v>
      </c>
    </row>
    <row r="117" spans="1:16">
      <c r="A117" s="347">
        <v>380</v>
      </c>
      <c r="B117" s="27" t="s">
        <v>37</v>
      </c>
      <c r="C117" s="14"/>
      <c r="D117" s="14">
        <v>16</v>
      </c>
      <c r="E117" s="14" t="s">
        <v>41</v>
      </c>
      <c r="F117" s="14">
        <v>6</v>
      </c>
      <c r="G117" s="14">
        <v>3</v>
      </c>
      <c r="H117" s="339" t="s">
        <v>747</v>
      </c>
      <c r="I117" s="22">
        <v>0.39583333333333331</v>
      </c>
      <c r="J117" s="14"/>
      <c r="K117" s="11" t="s">
        <v>614</v>
      </c>
    </row>
    <row r="118" spans="1:16">
      <c r="A118" s="347">
        <v>382</v>
      </c>
      <c r="B118" s="27" t="s">
        <v>37</v>
      </c>
      <c r="C118" s="14"/>
      <c r="D118" s="14">
        <v>18</v>
      </c>
      <c r="E118" s="14" t="s">
        <v>41</v>
      </c>
      <c r="F118" s="14">
        <v>6</v>
      </c>
      <c r="G118" s="14">
        <v>3</v>
      </c>
      <c r="H118" s="339" t="s">
        <v>747</v>
      </c>
      <c r="I118" s="22">
        <v>0.45833333333333331</v>
      </c>
      <c r="J118" s="14"/>
      <c r="K118" s="11" t="s">
        <v>616</v>
      </c>
      <c r="N118" s="24" t="s">
        <v>353</v>
      </c>
      <c r="O118" s="24" t="s">
        <v>352</v>
      </c>
      <c r="P118" s="26" t="s">
        <v>354</v>
      </c>
    </row>
    <row r="119" spans="1:16">
      <c r="A119" s="347">
        <v>384</v>
      </c>
      <c r="B119" s="27" t="s">
        <v>37</v>
      </c>
      <c r="C119" s="14"/>
      <c r="D119" s="14">
        <v>20</v>
      </c>
      <c r="E119" s="14" t="s">
        <v>42</v>
      </c>
      <c r="F119" s="14">
        <v>7</v>
      </c>
      <c r="G119" s="14">
        <v>14</v>
      </c>
      <c r="H119" s="339" t="s">
        <v>32</v>
      </c>
      <c r="I119" s="22">
        <v>0.375</v>
      </c>
      <c r="J119" s="14"/>
      <c r="K119" s="11" t="s">
        <v>755</v>
      </c>
      <c r="N119" s="23">
        <v>0.375</v>
      </c>
      <c r="O119" s="23">
        <v>0.375</v>
      </c>
      <c r="P119" s="23">
        <v>0.375</v>
      </c>
    </row>
    <row r="120" spans="1:16">
      <c r="A120" s="347">
        <v>385</v>
      </c>
      <c r="B120" s="27" t="s">
        <v>37</v>
      </c>
      <c r="C120" s="14"/>
      <c r="D120" s="14">
        <v>21</v>
      </c>
      <c r="E120" s="14" t="s">
        <v>42</v>
      </c>
      <c r="F120" s="14">
        <v>7</v>
      </c>
      <c r="G120" s="14">
        <v>14</v>
      </c>
      <c r="H120" s="339" t="s">
        <v>32</v>
      </c>
      <c r="I120" s="22">
        <v>0.42708333333333331</v>
      </c>
      <c r="J120" s="14"/>
      <c r="K120" s="11" t="s">
        <v>756</v>
      </c>
      <c r="N120" s="23">
        <v>0.4375</v>
      </c>
      <c r="O120" s="23">
        <v>0.44791666666666669</v>
      </c>
      <c r="P120" s="23">
        <v>0.45833333333333331</v>
      </c>
    </row>
    <row r="121" spans="1:16">
      <c r="A121" s="347">
        <v>386</v>
      </c>
      <c r="B121" s="27" t="s">
        <v>37</v>
      </c>
      <c r="C121" s="14"/>
      <c r="D121" s="14">
        <v>22</v>
      </c>
      <c r="E121" s="14" t="s">
        <v>42</v>
      </c>
      <c r="F121" s="14">
        <v>7</v>
      </c>
      <c r="G121" s="14">
        <v>15</v>
      </c>
      <c r="H121" s="339" t="s">
        <v>32</v>
      </c>
      <c r="I121" s="22">
        <v>0.375</v>
      </c>
      <c r="J121" s="14"/>
      <c r="K121" s="11" t="s">
        <v>757</v>
      </c>
      <c r="N121" s="23">
        <v>0.5</v>
      </c>
      <c r="O121" s="23">
        <v>0.52083333333333304</v>
      </c>
      <c r="P121" s="24"/>
    </row>
    <row r="122" spans="1:16">
      <c r="A122" s="369">
        <v>388</v>
      </c>
      <c r="B122" s="370" t="s">
        <v>37</v>
      </c>
      <c r="C122" s="371"/>
      <c r="D122" s="371">
        <v>24</v>
      </c>
      <c r="E122" s="371" t="s">
        <v>43</v>
      </c>
      <c r="F122" s="373">
        <v>7</v>
      </c>
      <c r="G122" s="373">
        <v>28</v>
      </c>
      <c r="H122" s="374" t="s">
        <v>11</v>
      </c>
      <c r="I122" s="375">
        <v>0.44791666666666669</v>
      </c>
      <c r="J122" s="371"/>
      <c r="K122" s="372" t="s">
        <v>762</v>
      </c>
      <c r="N122" s="24"/>
      <c r="O122" s="23">
        <v>0.59375</v>
      </c>
      <c r="P122" s="24"/>
    </row>
    <row r="123" spans="1:16">
      <c r="A123" s="382">
        <v>387</v>
      </c>
      <c r="B123" s="383" t="s">
        <v>37</v>
      </c>
      <c r="C123" s="384"/>
      <c r="D123" s="384">
        <v>23</v>
      </c>
      <c r="E123" s="384" t="s">
        <v>43</v>
      </c>
      <c r="F123" s="385">
        <v>9</v>
      </c>
      <c r="G123" s="385">
        <v>2</v>
      </c>
      <c r="H123" s="386" t="s">
        <v>34</v>
      </c>
      <c r="I123" s="387">
        <v>0.625</v>
      </c>
      <c r="J123" s="384"/>
      <c r="K123" s="388" t="s">
        <v>761</v>
      </c>
      <c r="N123" s="24"/>
      <c r="O123" s="23">
        <v>0.66666666666666696</v>
      </c>
      <c r="P123" s="24"/>
    </row>
    <row r="124" spans="1:16">
      <c r="A124" s="369">
        <v>389</v>
      </c>
      <c r="B124" s="370" t="s">
        <v>37</v>
      </c>
      <c r="C124" s="371"/>
      <c r="D124" s="371">
        <v>25</v>
      </c>
      <c r="E124" s="371" t="s">
        <v>39</v>
      </c>
      <c r="F124" s="371">
        <v>10</v>
      </c>
      <c r="G124" s="371">
        <v>8</v>
      </c>
      <c r="H124" s="553" t="s">
        <v>32</v>
      </c>
      <c r="I124" s="391">
        <v>0.375</v>
      </c>
      <c r="J124" s="371"/>
      <c r="K124" s="372" t="s">
        <v>324</v>
      </c>
      <c r="N124" s="24"/>
      <c r="O124" s="24"/>
      <c r="P124" s="24"/>
    </row>
    <row r="125" spans="1:16">
      <c r="A125" s="336">
        <v>432</v>
      </c>
      <c r="B125" s="27" t="s">
        <v>808</v>
      </c>
      <c r="C125" s="14"/>
      <c r="D125" s="14">
        <v>1</v>
      </c>
      <c r="E125" s="14"/>
      <c r="F125" s="14">
        <v>5</v>
      </c>
      <c r="G125" s="14">
        <v>4</v>
      </c>
      <c r="H125" s="343" t="s">
        <v>345</v>
      </c>
      <c r="I125" s="22"/>
      <c r="J125" s="14"/>
      <c r="K125" s="31" t="s">
        <v>636</v>
      </c>
      <c r="N125" s="23">
        <v>0.39583333333333331</v>
      </c>
      <c r="O125" s="23">
        <v>0.39583333333333331</v>
      </c>
      <c r="P125" s="24"/>
    </row>
    <row r="126" spans="1:16">
      <c r="A126" s="336">
        <v>433</v>
      </c>
      <c r="B126" s="27" t="s">
        <v>808</v>
      </c>
      <c r="C126" s="14"/>
      <c r="D126" s="14">
        <v>2</v>
      </c>
      <c r="E126" s="14"/>
      <c r="F126" s="14">
        <v>5</v>
      </c>
      <c r="G126" s="14">
        <v>13</v>
      </c>
      <c r="H126" s="343" t="s">
        <v>11</v>
      </c>
      <c r="I126" s="7">
        <v>0.66666666666666663</v>
      </c>
      <c r="J126" s="14"/>
      <c r="K126" s="336" t="s">
        <v>637</v>
      </c>
      <c r="N126" s="23">
        <v>0.45833333333333331</v>
      </c>
      <c r="O126" s="23">
        <v>0.46875</v>
      </c>
      <c r="P126" s="24"/>
    </row>
    <row r="127" spans="1:16">
      <c r="A127" s="336">
        <v>434</v>
      </c>
      <c r="B127" s="27" t="s">
        <v>808</v>
      </c>
      <c r="C127" s="11"/>
      <c r="D127" s="14">
        <v>3</v>
      </c>
      <c r="E127" s="11"/>
      <c r="F127" s="8">
        <v>5</v>
      </c>
      <c r="G127" s="8">
        <v>19</v>
      </c>
      <c r="H127" s="340" t="s">
        <v>339</v>
      </c>
      <c r="I127" s="21">
        <v>0.47916666666666669</v>
      </c>
      <c r="J127" s="13"/>
      <c r="K127" s="336" t="s">
        <v>820</v>
      </c>
      <c r="N127" s="23">
        <v>0.52083333333333304</v>
      </c>
      <c r="O127" s="23">
        <v>0.54166666666666596</v>
      </c>
      <c r="P127" s="24"/>
    </row>
    <row r="128" spans="1:16">
      <c r="A128" s="336">
        <v>436</v>
      </c>
      <c r="B128" s="27" t="s">
        <v>808</v>
      </c>
      <c r="C128" s="11"/>
      <c r="D128" s="14">
        <v>5</v>
      </c>
      <c r="E128" s="11"/>
      <c r="F128" s="8">
        <v>5</v>
      </c>
      <c r="G128" s="8">
        <v>20</v>
      </c>
      <c r="H128" s="340" t="s">
        <v>346</v>
      </c>
      <c r="I128" s="21">
        <v>0.55208333333333337</v>
      </c>
      <c r="J128" s="13"/>
      <c r="K128" s="31" t="s">
        <v>639</v>
      </c>
      <c r="N128" s="24"/>
      <c r="O128" s="23">
        <v>0.61458333333333304</v>
      </c>
      <c r="P128" s="24"/>
    </row>
    <row r="129" spans="1:16">
      <c r="A129" s="336">
        <v>435</v>
      </c>
      <c r="B129" s="27" t="s">
        <v>808</v>
      </c>
      <c r="C129" s="14"/>
      <c r="D129" s="14">
        <v>4</v>
      </c>
      <c r="E129" s="14"/>
      <c r="F129" s="14">
        <v>5</v>
      </c>
      <c r="G129" s="14">
        <v>20</v>
      </c>
      <c r="H129" s="345" t="s">
        <v>7</v>
      </c>
      <c r="I129" s="4">
        <v>0.67708333333333337</v>
      </c>
      <c r="J129" s="14"/>
      <c r="K129" s="336" t="s">
        <v>640</v>
      </c>
      <c r="N129" s="24"/>
      <c r="O129" s="23">
        <v>0.6875</v>
      </c>
      <c r="P129" s="24"/>
    </row>
    <row r="130" spans="1:16">
      <c r="A130" s="336">
        <v>437</v>
      </c>
      <c r="B130" s="344" t="s">
        <v>825</v>
      </c>
      <c r="C130" s="11"/>
      <c r="D130" s="14">
        <v>6</v>
      </c>
      <c r="E130" s="11"/>
      <c r="F130" s="14">
        <v>5</v>
      </c>
      <c r="G130" s="14">
        <v>20</v>
      </c>
      <c r="H130" s="343" t="s">
        <v>338</v>
      </c>
      <c r="I130" s="22">
        <v>0.60416666666666663</v>
      </c>
      <c r="J130" s="11"/>
      <c r="K130" s="31" t="s">
        <v>642</v>
      </c>
      <c r="N130" s="24"/>
      <c r="O130" s="24"/>
      <c r="P130" s="24"/>
    </row>
    <row r="131" spans="1:16">
      <c r="A131" s="336">
        <v>438</v>
      </c>
      <c r="B131" s="344" t="s">
        <v>825</v>
      </c>
      <c r="C131" s="11"/>
      <c r="D131" s="14">
        <v>7</v>
      </c>
      <c r="E131" s="11"/>
      <c r="F131" s="14">
        <v>5</v>
      </c>
      <c r="G131" s="14">
        <v>26</v>
      </c>
      <c r="H131" s="343" t="s">
        <v>341</v>
      </c>
      <c r="I131" s="31" t="s">
        <v>831</v>
      </c>
      <c r="J131" s="11"/>
      <c r="K131" s="31" t="s">
        <v>643</v>
      </c>
      <c r="N131" s="23">
        <v>0.41666666666666669</v>
      </c>
      <c r="O131" s="23">
        <v>0.41666666666666669</v>
      </c>
      <c r="P131" s="24"/>
    </row>
    <row r="132" spans="1:16">
      <c r="A132" s="336">
        <v>439</v>
      </c>
      <c r="B132" s="27" t="s">
        <v>825</v>
      </c>
      <c r="C132" s="14"/>
      <c r="D132" s="14">
        <v>8</v>
      </c>
      <c r="E132" s="14"/>
      <c r="F132" s="14">
        <v>5</v>
      </c>
      <c r="G132" s="14">
        <v>26</v>
      </c>
      <c r="H132" s="345" t="s">
        <v>12</v>
      </c>
      <c r="I132" s="4">
        <v>0.63541666666666663</v>
      </c>
      <c r="J132" s="14"/>
      <c r="K132" s="31" t="s">
        <v>644</v>
      </c>
      <c r="N132" s="23">
        <v>0.47916666666666669</v>
      </c>
      <c r="O132" s="23">
        <v>0.48958333333333331</v>
      </c>
      <c r="P132" s="24"/>
    </row>
    <row r="133" spans="1:16">
      <c r="A133" s="336">
        <v>440</v>
      </c>
      <c r="B133" s="344" t="s">
        <v>825</v>
      </c>
      <c r="C133" s="11"/>
      <c r="D133" s="14">
        <v>9</v>
      </c>
      <c r="E133" s="11"/>
      <c r="F133" s="14">
        <v>5</v>
      </c>
      <c r="G133" s="14">
        <v>27</v>
      </c>
      <c r="H133" s="343" t="s">
        <v>31</v>
      </c>
      <c r="I133" s="31">
        <v>0.54166666666666663</v>
      </c>
      <c r="J133" s="11"/>
      <c r="K133" s="336" t="s">
        <v>645</v>
      </c>
      <c r="N133" s="23">
        <v>0.54166666666666696</v>
      </c>
      <c r="O133" s="23">
        <v>0.5625</v>
      </c>
      <c r="P133" s="24"/>
    </row>
    <row r="134" spans="1:16">
      <c r="A134" s="336">
        <v>441</v>
      </c>
      <c r="B134" s="344" t="s">
        <v>825</v>
      </c>
      <c r="C134" s="11"/>
      <c r="D134" s="14">
        <v>10</v>
      </c>
      <c r="E134" s="11"/>
      <c r="F134" s="8">
        <v>5</v>
      </c>
      <c r="G134" s="8">
        <v>27</v>
      </c>
      <c r="H134" s="343" t="s">
        <v>31</v>
      </c>
      <c r="I134" s="31">
        <v>0.58333333333333337</v>
      </c>
      <c r="J134" s="13"/>
      <c r="K134" s="336" t="s">
        <v>646</v>
      </c>
      <c r="N134" s="24"/>
      <c r="O134" s="23">
        <v>0.63541666666666696</v>
      </c>
      <c r="P134" s="24"/>
    </row>
    <row r="135" spans="1:16">
      <c r="A135" s="336">
        <v>442</v>
      </c>
      <c r="B135" s="344" t="s">
        <v>825</v>
      </c>
      <c r="C135" s="11"/>
      <c r="D135" s="14">
        <v>11</v>
      </c>
      <c r="E135" s="11"/>
      <c r="F135" s="14">
        <v>6</v>
      </c>
      <c r="G135" s="14">
        <v>2</v>
      </c>
      <c r="H135" s="345" t="s">
        <v>8</v>
      </c>
      <c r="I135" s="22">
        <v>0.5625</v>
      </c>
      <c r="J135" s="11"/>
      <c r="K135" s="336" t="s">
        <v>648</v>
      </c>
      <c r="N135" s="24"/>
      <c r="O135" s="23">
        <v>0.70833333333333404</v>
      </c>
      <c r="P135" s="24"/>
    </row>
    <row r="136" spans="1:16">
      <c r="A136" s="336">
        <v>443</v>
      </c>
      <c r="B136" s="27" t="s">
        <v>839</v>
      </c>
      <c r="C136" s="14"/>
      <c r="D136" s="14">
        <v>12</v>
      </c>
      <c r="E136" s="14"/>
      <c r="F136" s="14">
        <v>6</v>
      </c>
      <c r="G136" s="14">
        <v>2</v>
      </c>
      <c r="H136" s="339" t="s">
        <v>349</v>
      </c>
      <c r="I136" s="6">
        <v>0.64583333333333337</v>
      </c>
      <c r="J136" s="14"/>
      <c r="K136" s="336" t="s">
        <v>650</v>
      </c>
    </row>
    <row r="137" spans="1:16">
      <c r="A137" s="336">
        <v>444</v>
      </c>
      <c r="B137" s="344" t="s">
        <v>839</v>
      </c>
      <c r="C137" s="11"/>
      <c r="D137" s="14">
        <v>13</v>
      </c>
      <c r="E137" s="11"/>
      <c r="F137" s="14">
        <v>6</v>
      </c>
      <c r="G137" s="14">
        <v>2</v>
      </c>
      <c r="H137" s="343" t="s">
        <v>31</v>
      </c>
      <c r="I137" s="30">
        <v>0.60416666666666663</v>
      </c>
      <c r="J137" s="11"/>
      <c r="K137" s="336" t="s">
        <v>651</v>
      </c>
    </row>
    <row r="138" spans="1:16">
      <c r="A138" s="336">
        <v>445</v>
      </c>
      <c r="B138" s="344" t="s">
        <v>839</v>
      </c>
      <c r="C138" s="11"/>
      <c r="D138" s="14">
        <v>14</v>
      </c>
      <c r="E138" s="11"/>
      <c r="F138" s="14">
        <v>6</v>
      </c>
      <c r="G138" s="14">
        <v>3</v>
      </c>
      <c r="H138" s="343" t="s">
        <v>350</v>
      </c>
      <c r="I138" s="31">
        <v>0.57291666666666663</v>
      </c>
      <c r="J138" s="11"/>
      <c r="K138" s="336" t="s">
        <v>652</v>
      </c>
    </row>
    <row r="139" spans="1:16">
      <c r="A139" s="336">
        <v>446</v>
      </c>
      <c r="B139" s="344" t="s">
        <v>839</v>
      </c>
      <c r="C139" s="11"/>
      <c r="D139" s="14">
        <v>15</v>
      </c>
      <c r="E139" s="11"/>
      <c r="F139" s="14">
        <v>6</v>
      </c>
      <c r="G139" s="14">
        <v>9</v>
      </c>
      <c r="H139" s="340" t="s">
        <v>8</v>
      </c>
      <c r="I139" s="22">
        <v>0.64583333333333337</v>
      </c>
      <c r="J139" s="11"/>
      <c r="K139" s="31" t="s">
        <v>655</v>
      </c>
    </row>
    <row r="140" spans="1:16">
      <c r="A140" s="336">
        <v>447</v>
      </c>
      <c r="B140" s="27" t="s">
        <v>839</v>
      </c>
      <c r="C140" s="14"/>
      <c r="D140" s="14">
        <v>16</v>
      </c>
      <c r="E140" s="14"/>
      <c r="F140" s="14">
        <v>6</v>
      </c>
      <c r="G140" s="14">
        <v>9</v>
      </c>
      <c r="H140" s="345" t="s">
        <v>35</v>
      </c>
      <c r="I140" s="4">
        <v>0.625</v>
      </c>
      <c r="J140" s="14"/>
      <c r="K140" s="31" t="s">
        <v>656</v>
      </c>
    </row>
    <row r="141" spans="1:16">
      <c r="A141" s="336">
        <v>448</v>
      </c>
      <c r="B141" s="344" t="s">
        <v>839</v>
      </c>
      <c r="C141" s="11"/>
      <c r="D141" s="14">
        <v>17</v>
      </c>
      <c r="E141" s="11"/>
      <c r="F141" s="8">
        <v>6</v>
      </c>
      <c r="G141" s="8">
        <v>9</v>
      </c>
      <c r="H141" s="343" t="s">
        <v>351</v>
      </c>
      <c r="I141" s="21">
        <v>0.59375</v>
      </c>
      <c r="J141" s="13"/>
      <c r="K141" s="336" t="s">
        <v>657</v>
      </c>
    </row>
    <row r="142" spans="1:16">
      <c r="A142" s="336">
        <v>449</v>
      </c>
      <c r="B142" s="27" t="s">
        <v>839</v>
      </c>
      <c r="C142" s="14"/>
      <c r="D142" s="14">
        <v>18</v>
      </c>
      <c r="E142" s="14"/>
      <c r="F142" s="14">
        <v>6</v>
      </c>
      <c r="G142" s="14">
        <v>10</v>
      </c>
      <c r="H142" s="343" t="s">
        <v>349</v>
      </c>
      <c r="I142" s="2">
        <v>0.65625</v>
      </c>
      <c r="J142" s="14"/>
      <c r="K142" s="336" t="s">
        <v>659</v>
      </c>
    </row>
    <row r="143" spans="1:16">
      <c r="A143" s="336">
        <v>450</v>
      </c>
      <c r="B143" s="344" t="s">
        <v>839</v>
      </c>
      <c r="C143" s="11"/>
      <c r="D143" s="14">
        <v>19</v>
      </c>
      <c r="E143" s="11"/>
      <c r="F143" s="14">
        <v>6</v>
      </c>
      <c r="G143" s="14">
        <v>10</v>
      </c>
      <c r="H143" s="343" t="s">
        <v>31</v>
      </c>
      <c r="I143" s="22">
        <v>0.5</v>
      </c>
      <c r="J143" s="11"/>
      <c r="K143" s="336" t="s">
        <v>660</v>
      </c>
    </row>
    <row r="144" spans="1:16">
      <c r="A144" s="336">
        <v>451</v>
      </c>
      <c r="B144" s="344" t="s">
        <v>839</v>
      </c>
      <c r="C144" s="11"/>
      <c r="D144" s="14">
        <v>20</v>
      </c>
      <c r="E144" s="11"/>
      <c r="F144" s="14">
        <v>6</v>
      </c>
      <c r="G144" s="14">
        <v>10</v>
      </c>
      <c r="H144" s="343" t="s">
        <v>31</v>
      </c>
      <c r="I144" s="22">
        <v>0.58333333333333337</v>
      </c>
      <c r="J144" s="11"/>
      <c r="K144" s="336" t="s">
        <v>662</v>
      </c>
    </row>
    <row r="145" spans="1:16">
      <c r="A145" s="336">
        <v>453</v>
      </c>
      <c r="B145" s="27" t="s">
        <v>839</v>
      </c>
      <c r="C145" s="14"/>
      <c r="D145" s="14">
        <v>22</v>
      </c>
      <c r="E145" s="14"/>
      <c r="F145" s="14">
        <v>7</v>
      </c>
      <c r="G145" s="14">
        <v>8</v>
      </c>
      <c r="H145" s="343" t="s">
        <v>32</v>
      </c>
      <c r="I145" s="7">
        <v>0.39583333333333331</v>
      </c>
      <c r="J145" s="14"/>
      <c r="K145" s="336" t="s">
        <v>663</v>
      </c>
    </row>
    <row r="146" spans="1:16">
      <c r="A146" s="336">
        <v>454</v>
      </c>
      <c r="B146" s="27" t="s">
        <v>839</v>
      </c>
      <c r="C146" s="14"/>
      <c r="D146" s="14">
        <v>23</v>
      </c>
      <c r="E146" s="14"/>
      <c r="F146" s="14">
        <v>7</v>
      </c>
      <c r="G146" s="14">
        <v>8</v>
      </c>
      <c r="H146" s="343" t="s">
        <v>32</v>
      </c>
      <c r="I146" s="7">
        <v>0.4375</v>
      </c>
      <c r="J146" s="14"/>
      <c r="K146" s="336" t="s">
        <v>664</v>
      </c>
    </row>
    <row r="147" spans="1:16">
      <c r="A147" s="336">
        <v>452</v>
      </c>
      <c r="B147" s="27" t="s">
        <v>839</v>
      </c>
      <c r="C147" s="14"/>
      <c r="D147" s="14">
        <v>21</v>
      </c>
      <c r="E147" s="14"/>
      <c r="F147" s="14">
        <v>7</v>
      </c>
      <c r="G147" s="14">
        <v>8</v>
      </c>
      <c r="H147" s="343" t="s">
        <v>32</v>
      </c>
      <c r="I147" s="7">
        <v>0.47916666666666669</v>
      </c>
      <c r="J147" s="14"/>
      <c r="K147" s="336" t="s">
        <v>665</v>
      </c>
    </row>
    <row r="148" spans="1:16">
      <c r="A148" s="336">
        <v>455</v>
      </c>
      <c r="B148" s="27" t="s">
        <v>839</v>
      </c>
      <c r="C148" s="14"/>
      <c r="D148" s="14">
        <v>24</v>
      </c>
      <c r="E148" s="14"/>
      <c r="F148" s="14">
        <v>7</v>
      </c>
      <c r="G148" s="14">
        <v>14</v>
      </c>
      <c r="H148" s="345" t="s">
        <v>8</v>
      </c>
      <c r="I148" s="4">
        <v>0.53125</v>
      </c>
      <c r="J148" s="14"/>
      <c r="K148" s="336" t="s">
        <v>667</v>
      </c>
    </row>
    <row r="149" spans="1:16">
      <c r="A149" s="336">
        <v>456</v>
      </c>
      <c r="B149" s="27" t="s">
        <v>839</v>
      </c>
      <c r="C149" s="14"/>
      <c r="D149" s="14">
        <v>25</v>
      </c>
      <c r="E149" s="14"/>
      <c r="F149" s="14">
        <v>7</v>
      </c>
      <c r="G149" s="14">
        <v>14</v>
      </c>
      <c r="H149" s="343" t="s">
        <v>32</v>
      </c>
      <c r="I149" s="22">
        <v>0.51041666666666663</v>
      </c>
      <c r="J149" s="14"/>
      <c r="K149" s="336" t="s">
        <v>669</v>
      </c>
    </row>
    <row r="150" spans="1:16">
      <c r="A150" s="336">
        <v>457</v>
      </c>
      <c r="B150" s="27" t="s">
        <v>839</v>
      </c>
      <c r="C150" s="14"/>
      <c r="D150" s="14">
        <v>26</v>
      </c>
      <c r="E150" s="14"/>
      <c r="F150" s="14">
        <v>7</v>
      </c>
      <c r="G150" s="14">
        <v>15</v>
      </c>
      <c r="H150" s="343" t="s">
        <v>32</v>
      </c>
      <c r="I150" s="22">
        <v>0.42708333333333331</v>
      </c>
      <c r="J150" s="14"/>
      <c r="K150" s="336" t="s">
        <v>672</v>
      </c>
    </row>
    <row r="151" spans="1:16">
      <c r="A151" s="336">
        <v>459</v>
      </c>
      <c r="B151" s="27" t="s">
        <v>839</v>
      </c>
      <c r="C151" s="14"/>
      <c r="D151" s="14">
        <v>28</v>
      </c>
      <c r="E151" s="14"/>
      <c r="F151" s="14">
        <v>7</v>
      </c>
      <c r="G151" s="14">
        <v>15</v>
      </c>
      <c r="H151" s="343" t="s">
        <v>32</v>
      </c>
      <c r="I151" s="22">
        <v>0.51041666666666663</v>
      </c>
      <c r="J151" s="14"/>
      <c r="K151" s="336" t="s">
        <v>675</v>
      </c>
    </row>
    <row r="152" spans="1:16">
      <c r="A152" s="336">
        <v>460</v>
      </c>
      <c r="B152" s="344" t="s">
        <v>839</v>
      </c>
      <c r="C152" s="11"/>
      <c r="D152" s="14">
        <v>29</v>
      </c>
      <c r="E152" s="11"/>
      <c r="F152" s="8">
        <v>7</v>
      </c>
      <c r="G152" s="8">
        <v>21</v>
      </c>
      <c r="H152" s="340" t="s">
        <v>339</v>
      </c>
      <c r="I152" s="31">
        <v>0.64583333333333337</v>
      </c>
      <c r="J152" s="13"/>
      <c r="K152" s="336" t="s">
        <v>678</v>
      </c>
    </row>
    <row r="153" spans="1:16">
      <c r="A153" s="336">
        <v>461</v>
      </c>
      <c r="B153" s="344" t="s">
        <v>839</v>
      </c>
      <c r="C153" s="11"/>
      <c r="D153" s="14">
        <v>30</v>
      </c>
      <c r="E153" s="11"/>
      <c r="F153" s="14">
        <v>7</v>
      </c>
      <c r="G153" s="14">
        <v>22</v>
      </c>
      <c r="H153" s="343" t="s">
        <v>31</v>
      </c>
      <c r="I153" s="31">
        <v>0.60416666666666663</v>
      </c>
      <c r="J153" s="11"/>
      <c r="K153" s="31" t="s">
        <v>855</v>
      </c>
    </row>
    <row r="154" spans="1:16">
      <c r="A154" s="336">
        <v>464</v>
      </c>
      <c r="B154" s="344" t="s">
        <v>839</v>
      </c>
      <c r="C154" s="11"/>
      <c r="D154" s="14">
        <v>33</v>
      </c>
      <c r="E154" s="11"/>
      <c r="F154" s="14">
        <v>7</v>
      </c>
      <c r="G154" s="14">
        <v>26</v>
      </c>
      <c r="H154" s="343" t="s">
        <v>34</v>
      </c>
      <c r="I154" s="31">
        <v>0.5625</v>
      </c>
      <c r="J154" s="11"/>
      <c r="K154" s="336" t="s">
        <v>682</v>
      </c>
    </row>
    <row r="155" spans="1:16">
      <c r="A155" s="336">
        <v>462</v>
      </c>
      <c r="B155" s="344" t="s">
        <v>839</v>
      </c>
      <c r="C155" s="11"/>
      <c r="D155" s="14">
        <v>31</v>
      </c>
      <c r="E155" s="11"/>
      <c r="F155" s="14">
        <v>7</v>
      </c>
      <c r="G155" s="14">
        <v>26</v>
      </c>
      <c r="H155" s="343" t="s">
        <v>34</v>
      </c>
      <c r="I155" s="31">
        <v>0.60416666666666663</v>
      </c>
      <c r="J155" s="11"/>
      <c r="K155" s="336" t="s">
        <v>683</v>
      </c>
    </row>
    <row r="156" spans="1:16">
      <c r="A156" s="336">
        <v>465</v>
      </c>
      <c r="B156" s="344" t="s">
        <v>839</v>
      </c>
      <c r="C156" s="11"/>
      <c r="D156" s="14">
        <v>34</v>
      </c>
      <c r="E156" s="11"/>
      <c r="F156" s="14">
        <v>7</v>
      </c>
      <c r="G156" s="14">
        <v>26</v>
      </c>
      <c r="H156" s="343" t="s">
        <v>34</v>
      </c>
      <c r="I156" s="31">
        <v>0.64583333333333337</v>
      </c>
      <c r="J156" s="11"/>
      <c r="K156" s="336" t="s">
        <v>684</v>
      </c>
    </row>
    <row r="157" spans="1:16">
      <c r="A157" s="336">
        <v>463</v>
      </c>
      <c r="B157" s="344" t="s">
        <v>839</v>
      </c>
      <c r="C157" s="11"/>
      <c r="D157" s="14">
        <v>32</v>
      </c>
      <c r="E157" s="11"/>
      <c r="F157" s="14">
        <v>7</v>
      </c>
      <c r="G157" s="14">
        <v>26</v>
      </c>
      <c r="H157" s="339" t="s">
        <v>349</v>
      </c>
      <c r="I157" s="31">
        <v>0.5625</v>
      </c>
      <c r="J157" s="11"/>
      <c r="K157" s="336" t="s">
        <v>685</v>
      </c>
    </row>
    <row r="158" spans="1:16">
      <c r="A158" s="336">
        <v>467</v>
      </c>
      <c r="B158" s="344" t="s">
        <v>839</v>
      </c>
      <c r="C158" s="11"/>
      <c r="D158" s="14">
        <v>36</v>
      </c>
      <c r="E158" s="11"/>
      <c r="F158" s="8">
        <v>7</v>
      </c>
      <c r="G158" s="8">
        <v>27</v>
      </c>
      <c r="H158" s="340" t="s">
        <v>34</v>
      </c>
      <c r="I158" s="31">
        <v>0.48958333333333331</v>
      </c>
      <c r="J158" s="13"/>
      <c r="K158" s="336" t="s">
        <v>691</v>
      </c>
    </row>
    <row r="159" spans="1:16">
      <c r="A159" s="336">
        <v>468</v>
      </c>
      <c r="B159" s="344" t="s">
        <v>839</v>
      </c>
      <c r="C159" s="11"/>
      <c r="D159" s="14">
        <v>37</v>
      </c>
      <c r="E159" s="11"/>
      <c r="F159" s="8">
        <v>7</v>
      </c>
      <c r="G159" s="8">
        <v>27</v>
      </c>
      <c r="H159" s="340" t="s">
        <v>34</v>
      </c>
      <c r="I159" s="31">
        <v>0.57291666666666663</v>
      </c>
      <c r="J159" s="13"/>
      <c r="K159" s="336" t="s">
        <v>689</v>
      </c>
    </row>
    <row r="160" spans="1:16">
      <c r="A160" s="336">
        <v>470</v>
      </c>
      <c r="B160" s="344" t="s">
        <v>839</v>
      </c>
      <c r="C160" s="11"/>
      <c r="D160" s="14">
        <v>39</v>
      </c>
      <c r="E160" s="11"/>
      <c r="F160" s="8">
        <v>7</v>
      </c>
      <c r="G160" s="8">
        <v>27</v>
      </c>
      <c r="H160" s="343" t="s">
        <v>349</v>
      </c>
      <c r="I160" s="22">
        <v>0.48958333333333331</v>
      </c>
      <c r="J160" s="13"/>
      <c r="K160" s="336" t="s">
        <v>692</v>
      </c>
      <c r="N160" s="24" t="s">
        <v>353</v>
      </c>
      <c r="O160" s="24" t="s">
        <v>352</v>
      </c>
      <c r="P160" s="26" t="s">
        <v>354</v>
      </c>
    </row>
    <row r="161" spans="1:16">
      <c r="A161" s="336">
        <v>469</v>
      </c>
      <c r="B161" s="344" t="s">
        <v>839</v>
      </c>
      <c r="C161" s="11"/>
      <c r="D161" s="14">
        <v>38</v>
      </c>
      <c r="E161" s="11"/>
      <c r="F161" s="8">
        <v>7</v>
      </c>
      <c r="G161" s="8">
        <v>27</v>
      </c>
      <c r="H161" s="343" t="s">
        <v>349</v>
      </c>
      <c r="I161" s="22">
        <v>0.57291666666666663</v>
      </c>
      <c r="J161" s="13"/>
      <c r="K161" s="336" t="s">
        <v>690</v>
      </c>
      <c r="N161" s="23">
        <v>0.375</v>
      </c>
      <c r="O161" s="23">
        <v>0.375</v>
      </c>
      <c r="P161" s="23">
        <v>0.375</v>
      </c>
    </row>
    <row r="162" spans="1:16">
      <c r="A162" s="336">
        <v>466</v>
      </c>
      <c r="B162" s="344" t="s">
        <v>839</v>
      </c>
      <c r="C162" s="11"/>
      <c r="D162" s="14">
        <v>35</v>
      </c>
      <c r="E162" s="11"/>
      <c r="F162" s="8">
        <v>7</v>
      </c>
      <c r="G162" s="8">
        <v>27</v>
      </c>
      <c r="H162" s="343" t="s">
        <v>349</v>
      </c>
      <c r="I162" s="31">
        <v>0.61458333333333337</v>
      </c>
      <c r="J162" s="13"/>
      <c r="K162" s="336" t="s">
        <v>688</v>
      </c>
      <c r="N162" s="23">
        <v>0.4375</v>
      </c>
      <c r="O162" s="23">
        <v>0.44791666666666669</v>
      </c>
      <c r="P162" s="23">
        <v>0.45833333333333331</v>
      </c>
    </row>
    <row r="163" spans="1:16">
      <c r="A163" s="336">
        <v>471</v>
      </c>
      <c r="B163" s="27" t="s">
        <v>839</v>
      </c>
      <c r="C163" s="14"/>
      <c r="D163" s="14">
        <v>40</v>
      </c>
      <c r="E163" s="14"/>
      <c r="F163" s="14">
        <v>7</v>
      </c>
      <c r="G163" s="14">
        <v>28</v>
      </c>
      <c r="H163" s="345" t="s">
        <v>7</v>
      </c>
      <c r="I163" s="4">
        <v>0.46875</v>
      </c>
      <c r="J163" s="14"/>
      <c r="K163" s="336" t="s">
        <v>694</v>
      </c>
      <c r="N163" s="23">
        <v>0.5</v>
      </c>
      <c r="O163" s="23">
        <v>0.52083333333333304</v>
      </c>
      <c r="P163" s="24"/>
    </row>
    <row r="164" spans="1:16">
      <c r="A164" s="336">
        <v>474</v>
      </c>
      <c r="B164" s="27" t="s">
        <v>839</v>
      </c>
      <c r="C164" s="14"/>
      <c r="D164" s="14">
        <v>43</v>
      </c>
      <c r="E164" s="14"/>
      <c r="F164" s="14">
        <v>7</v>
      </c>
      <c r="G164" s="14">
        <v>28</v>
      </c>
      <c r="H164" s="345" t="s">
        <v>7</v>
      </c>
      <c r="I164" s="4">
        <v>0.51041666666666663</v>
      </c>
      <c r="J164" s="14"/>
      <c r="K164" s="336" t="s">
        <v>695</v>
      </c>
      <c r="N164" s="24"/>
      <c r="O164" s="23">
        <v>0.59375</v>
      </c>
      <c r="P164" s="24"/>
    </row>
    <row r="165" spans="1:16">
      <c r="A165" s="336">
        <v>473</v>
      </c>
      <c r="B165" s="27" t="s">
        <v>839</v>
      </c>
      <c r="C165" s="14"/>
      <c r="D165" s="14">
        <v>42</v>
      </c>
      <c r="E165" s="14"/>
      <c r="F165" s="14">
        <v>7</v>
      </c>
      <c r="G165" s="14">
        <v>28</v>
      </c>
      <c r="H165" s="345" t="s">
        <v>7</v>
      </c>
      <c r="I165" s="4">
        <v>0.55208333333333337</v>
      </c>
      <c r="J165" s="14"/>
      <c r="K165" s="336" t="s">
        <v>696</v>
      </c>
      <c r="N165" s="24"/>
      <c r="O165" s="23">
        <v>0.66666666666666696</v>
      </c>
      <c r="P165" s="24"/>
    </row>
    <row r="166" spans="1:16">
      <c r="A166" s="336">
        <v>472</v>
      </c>
      <c r="B166" s="27" t="s">
        <v>839</v>
      </c>
      <c r="C166" s="14"/>
      <c r="D166" s="14">
        <v>41</v>
      </c>
      <c r="E166" s="14"/>
      <c r="F166" s="14">
        <v>7</v>
      </c>
      <c r="G166" s="14">
        <v>28</v>
      </c>
      <c r="H166" s="345" t="s">
        <v>7</v>
      </c>
      <c r="I166" s="4">
        <v>0.59375</v>
      </c>
      <c r="J166" s="14"/>
      <c r="K166" s="336" t="s">
        <v>697</v>
      </c>
      <c r="N166" s="24"/>
      <c r="O166" s="24"/>
      <c r="P166" s="24"/>
    </row>
    <row r="167" spans="1:16">
      <c r="A167" s="336">
        <v>476</v>
      </c>
      <c r="B167" s="27" t="s">
        <v>839</v>
      </c>
      <c r="C167" s="14"/>
      <c r="D167" s="14">
        <v>45</v>
      </c>
      <c r="E167" s="14"/>
      <c r="F167" s="14">
        <v>7</v>
      </c>
      <c r="G167" s="14">
        <v>29</v>
      </c>
      <c r="H167" s="340" t="s">
        <v>35</v>
      </c>
      <c r="I167" s="6">
        <v>0.64583333333333337</v>
      </c>
      <c r="J167" s="14"/>
      <c r="K167" s="336" t="s">
        <v>699</v>
      </c>
      <c r="N167" s="23">
        <v>0.39583333333333331</v>
      </c>
      <c r="O167" s="23">
        <v>0.39583333333333331</v>
      </c>
      <c r="P167" s="24"/>
    </row>
    <row r="168" spans="1:16">
      <c r="A168" s="336">
        <v>477</v>
      </c>
      <c r="B168" s="344" t="s">
        <v>839</v>
      </c>
      <c r="C168" s="11"/>
      <c r="D168" s="14">
        <v>46</v>
      </c>
      <c r="E168" s="11"/>
      <c r="F168" s="8">
        <v>7</v>
      </c>
      <c r="G168" s="8">
        <v>30</v>
      </c>
      <c r="H168" s="340" t="s">
        <v>35</v>
      </c>
      <c r="I168" s="375">
        <v>0.375</v>
      </c>
      <c r="J168" s="13"/>
      <c r="K168" s="336" t="s">
        <v>702</v>
      </c>
      <c r="N168" s="23">
        <v>0.45833333333333331</v>
      </c>
      <c r="O168" s="23">
        <v>0.46875</v>
      </c>
      <c r="P168" s="24"/>
    </row>
    <row r="169" spans="1:16">
      <c r="A169" s="336">
        <v>478</v>
      </c>
      <c r="B169" s="344" t="s">
        <v>839</v>
      </c>
      <c r="C169" s="11"/>
      <c r="D169" s="14">
        <v>47</v>
      </c>
      <c r="E169" s="11"/>
      <c r="F169" s="8">
        <v>7</v>
      </c>
      <c r="G169" s="8">
        <v>30</v>
      </c>
      <c r="H169" s="374" t="s">
        <v>35</v>
      </c>
      <c r="I169" s="375">
        <v>0.41666666666666669</v>
      </c>
      <c r="J169" s="13"/>
      <c r="K169" s="336" t="s">
        <v>857</v>
      </c>
      <c r="N169" s="23">
        <v>0.52083333333333304</v>
      </c>
      <c r="O169" s="23">
        <v>0.54166666666666596</v>
      </c>
      <c r="P169" s="24"/>
    </row>
    <row r="170" spans="1:16">
      <c r="A170" s="336">
        <v>475</v>
      </c>
      <c r="B170" s="344" t="s">
        <v>839</v>
      </c>
      <c r="C170" s="11"/>
      <c r="D170" s="14">
        <v>44</v>
      </c>
      <c r="E170" s="11"/>
      <c r="F170" s="8">
        <v>7</v>
      </c>
      <c r="G170" s="8">
        <v>30</v>
      </c>
      <c r="H170" s="340" t="s">
        <v>35</v>
      </c>
      <c r="I170" s="376">
        <v>0.45833333333333331</v>
      </c>
      <c r="J170" s="13"/>
      <c r="K170" s="336" t="s">
        <v>858</v>
      </c>
      <c r="N170" s="24"/>
      <c r="O170" s="23">
        <v>0.61458333333333304</v>
      </c>
      <c r="P170" s="24"/>
    </row>
    <row r="171" spans="1:16">
      <c r="A171" s="377">
        <v>458</v>
      </c>
      <c r="B171" s="370" t="s">
        <v>839</v>
      </c>
      <c r="C171" s="371"/>
      <c r="D171" s="371">
        <v>27</v>
      </c>
      <c r="E171" s="371"/>
      <c r="F171" s="365">
        <v>7</v>
      </c>
      <c r="G171" s="365">
        <v>30</v>
      </c>
      <c r="H171" s="374" t="s">
        <v>35</v>
      </c>
      <c r="I171" s="376">
        <v>0.5</v>
      </c>
      <c r="J171" s="371"/>
      <c r="K171" s="377" t="s">
        <v>677</v>
      </c>
      <c r="N171" s="24"/>
      <c r="O171" s="23">
        <v>0.6875</v>
      </c>
      <c r="P171" s="24"/>
    </row>
    <row r="172" spans="1:16">
      <c r="A172" s="336">
        <v>479</v>
      </c>
      <c r="B172" s="27" t="s">
        <v>839</v>
      </c>
      <c r="C172" s="14"/>
      <c r="D172" s="14">
        <v>48</v>
      </c>
      <c r="E172" s="14"/>
      <c r="F172" s="14">
        <v>8</v>
      </c>
      <c r="G172" s="14">
        <v>10</v>
      </c>
      <c r="H172" s="340" t="s">
        <v>339</v>
      </c>
      <c r="I172" s="4">
        <v>0.64583333333333337</v>
      </c>
      <c r="J172" s="14"/>
      <c r="K172" s="31" t="s">
        <v>707</v>
      </c>
      <c r="N172" s="24"/>
      <c r="O172" s="24"/>
      <c r="P172" s="24"/>
    </row>
    <row r="173" spans="1:16">
      <c r="A173" s="336">
        <v>481</v>
      </c>
      <c r="B173" s="27" t="s">
        <v>839</v>
      </c>
      <c r="C173" s="14"/>
      <c r="D173" s="14">
        <v>50</v>
      </c>
      <c r="E173" s="14"/>
      <c r="F173" s="14">
        <v>8</v>
      </c>
      <c r="G173" s="14">
        <v>11</v>
      </c>
      <c r="H173" s="343" t="s">
        <v>31</v>
      </c>
      <c r="I173" s="22">
        <v>0.41666666666666669</v>
      </c>
      <c r="J173" s="14"/>
      <c r="K173" s="336" t="s">
        <v>704</v>
      </c>
      <c r="N173" s="23">
        <v>0.41666666666666669</v>
      </c>
      <c r="O173" s="23">
        <v>0.41666666666666669</v>
      </c>
      <c r="P173" s="24"/>
    </row>
    <row r="174" spans="1:16">
      <c r="A174" s="336">
        <v>480</v>
      </c>
      <c r="B174" s="27" t="s">
        <v>839</v>
      </c>
      <c r="C174" s="14"/>
      <c r="D174" s="14">
        <v>49</v>
      </c>
      <c r="E174" s="14"/>
      <c r="F174" s="14">
        <v>8</v>
      </c>
      <c r="G174" s="14">
        <v>11</v>
      </c>
      <c r="H174" s="343" t="s">
        <v>31</v>
      </c>
      <c r="I174" s="22">
        <v>0.45833333333333331</v>
      </c>
      <c r="J174" s="14"/>
      <c r="K174" s="336" t="s">
        <v>705</v>
      </c>
      <c r="N174" s="23">
        <v>0.47916666666666669</v>
      </c>
      <c r="O174" s="23">
        <v>0.48958333333333331</v>
      </c>
      <c r="P174" s="24"/>
    </row>
    <row r="175" spans="1:16">
      <c r="A175" s="336">
        <v>482</v>
      </c>
      <c r="B175" s="27" t="s">
        <v>839</v>
      </c>
      <c r="C175" s="14"/>
      <c r="D175" s="14">
        <v>51</v>
      </c>
      <c r="E175" s="14"/>
      <c r="F175" s="14">
        <v>8</v>
      </c>
      <c r="G175" s="14">
        <v>11</v>
      </c>
      <c r="H175" s="343" t="s">
        <v>31</v>
      </c>
      <c r="I175" s="22">
        <v>0.5</v>
      </c>
      <c r="J175" s="14"/>
      <c r="K175" s="336" t="s">
        <v>706</v>
      </c>
      <c r="N175" s="23">
        <v>0.54166666666666696</v>
      </c>
      <c r="O175" s="23">
        <v>0.5625</v>
      </c>
      <c r="P175" s="24"/>
    </row>
    <row r="176" spans="1:16">
      <c r="A176" s="336">
        <v>485</v>
      </c>
      <c r="B176" s="27" t="s">
        <v>839</v>
      </c>
      <c r="C176" s="14"/>
      <c r="D176" s="14">
        <v>54</v>
      </c>
      <c r="E176" s="14"/>
      <c r="F176" s="14">
        <v>8</v>
      </c>
      <c r="G176" s="14">
        <v>11</v>
      </c>
      <c r="H176" s="343" t="s">
        <v>31</v>
      </c>
      <c r="I176" s="29">
        <v>0.54166666666666663</v>
      </c>
      <c r="J176" s="14"/>
      <c r="K176" s="31" t="s">
        <v>711</v>
      </c>
      <c r="N176" s="24"/>
      <c r="O176" s="23">
        <v>0.63541666666666696</v>
      </c>
      <c r="P176" s="24"/>
    </row>
    <row r="177" spans="1:16">
      <c r="A177" s="336">
        <v>483</v>
      </c>
      <c r="B177" s="344" t="s">
        <v>839</v>
      </c>
      <c r="C177" s="11"/>
      <c r="D177" s="14">
        <v>52</v>
      </c>
      <c r="E177" s="11"/>
      <c r="F177" s="14">
        <v>8</v>
      </c>
      <c r="G177" s="14">
        <v>18</v>
      </c>
      <c r="H177" s="345" t="s">
        <v>8</v>
      </c>
      <c r="I177" s="22">
        <v>0.63541666666666663</v>
      </c>
      <c r="J177" s="11"/>
      <c r="K177" s="31" t="s">
        <v>708</v>
      </c>
      <c r="N177" s="24"/>
      <c r="O177" s="23">
        <v>0.70833333333333404</v>
      </c>
      <c r="P177" s="24"/>
    </row>
    <row r="178" spans="1:16">
      <c r="A178" s="336">
        <v>486</v>
      </c>
      <c r="B178" s="344" t="s">
        <v>839</v>
      </c>
      <c r="C178" s="11"/>
      <c r="D178" s="14">
        <v>55</v>
      </c>
      <c r="E178" s="11"/>
      <c r="F178" s="14">
        <v>8</v>
      </c>
      <c r="G178" s="14">
        <v>18</v>
      </c>
      <c r="H178" s="345" t="s">
        <v>35</v>
      </c>
      <c r="I178" s="391">
        <v>0.625</v>
      </c>
      <c r="J178" s="11"/>
      <c r="K178" s="31" t="s">
        <v>710</v>
      </c>
    </row>
    <row r="179" spans="1:16">
      <c r="A179" s="336">
        <v>484</v>
      </c>
      <c r="B179" s="344" t="s">
        <v>839</v>
      </c>
      <c r="C179" s="11"/>
      <c r="D179" s="14">
        <v>53</v>
      </c>
      <c r="E179" s="11"/>
      <c r="F179" s="14">
        <v>8</v>
      </c>
      <c r="G179" s="14">
        <v>18</v>
      </c>
      <c r="H179" s="341" t="s">
        <v>349</v>
      </c>
      <c r="I179" s="31">
        <v>0.61458333333333337</v>
      </c>
      <c r="J179" s="11"/>
      <c r="K179" s="31" t="s">
        <v>709</v>
      </c>
    </row>
    <row r="180" spans="1:16">
      <c r="A180" s="336">
        <v>488</v>
      </c>
      <c r="B180" s="344" t="s">
        <v>839</v>
      </c>
      <c r="C180" s="11"/>
      <c r="D180" s="14">
        <v>57</v>
      </c>
      <c r="E180" s="11"/>
      <c r="F180" s="8">
        <v>8</v>
      </c>
      <c r="G180" s="8">
        <v>19</v>
      </c>
      <c r="H180" s="340" t="s">
        <v>339</v>
      </c>
      <c r="I180" s="21">
        <v>0.61458333333333337</v>
      </c>
      <c r="J180" s="13"/>
      <c r="K180" s="336" t="s">
        <v>860</v>
      </c>
    </row>
    <row r="181" spans="1:16">
      <c r="A181" s="336">
        <v>487</v>
      </c>
      <c r="B181" s="27" t="s">
        <v>839</v>
      </c>
      <c r="C181" s="14"/>
      <c r="D181" s="14">
        <v>56</v>
      </c>
      <c r="E181" s="14"/>
      <c r="F181" s="14">
        <v>8</v>
      </c>
      <c r="G181" s="14">
        <v>19</v>
      </c>
      <c r="H181" s="340" t="s">
        <v>339</v>
      </c>
      <c r="I181" s="6">
        <v>0.65625</v>
      </c>
      <c r="J181" s="14"/>
      <c r="K181" s="336" t="s">
        <v>712</v>
      </c>
    </row>
    <row r="182" spans="1:16">
      <c r="A182" s="336">
        <v>490</v>
      </c>
      <c r="B182" s="344" t="s">
        <v>839</v>
      </c>
      <c r="C182" s="11"/>
      <c r="D182" s="14">
        <v>59</v>
      </c>
      <c r="E182" s="11"/>
      <c r="F182" s="8">
        <v>8</v>
      </c>
      <c r="G182" s="8">
        <v>25</v>
      </c>
      <c r="H182" s="342" t="s">
        <v>31</v>
      </c>
      <c r="I182" s="21">
        <v>0.4375</v>
      </c>
      <c r="J182" s="13"/>
      <c r="K182" s="31" t="s">
        <v>714</v>
      </c>
    </row>
    <row r="183" spans="1:16">
      <c r="A183" s="336">
        <v>489</v>
      </c>
      <c r="B183" s="344" t="s">
        <v>839</v>
      </c>
      <c r="C183" s="11"/>
      <c r="D183" s="14">
        <v>58</v>
      </c>
      <c r="E183" s="11"/>
      <c r="F183" s="8">
        <v>8</v>
      </c>
      <c r="G183" s="8">
        <v>25</v>
      </c>
      <c r="H183" s="342" t="s">
        <v>31</v>
      </c>
      <c r="I183" s="21">
        <v>0.47916666666666669</v>
      </c>
      <c r="J183" s="13"/>
      <c r="K183" s="31" t="s">
        <v>715</v>
      </c>
    </row>
    <row r="184" spans="1:16">
      <c r="A184" s="336">
        <v>494</v>
      </c>
      <c r="B184" s="344" t="s">
        <v>716</v>
      </c>
      <c r="C184" s="11"/>
      <c r="D184" s="14">
        <v>63</v>
      </c>
      <c r="E184" s="11"/>
      <c r="F184" s="8">
        <v>8</v>
      </c>
      <c r="G184" s="8">
        <v>26</v>
      </c>
      <c r="H184" s="342" t="s">
        <v>31</v>
      </c>
      <c r="I184" s="21">
        <v>0.39583333333333331</v>
      </c>
      <c r="J184" s="13"/>
      <c r="K184" s="31" t="s">
        <v>717</v>
      </c>
    </row>
    <row r="185" spans="1:16">
      <c r="A185" s="336">
        <v>491</v>
      </c>
      <c r="B185" s="344" t="s">
        <v>839</v>
      </c>
      <c r="C185" s="11"/>
      <c r="D185" s="14">
        <v>60</v>
      </c>
      <c r="E185" s="11"/>
      <c r="F185" s="8">
        <v>8</v>
      </c>
      <c r="G185" s="8">
        <v>26</v>
      </c>
      <c r="H185" s="342" t="s">
        <v>31</v>
      </c>
      <c r="I185" s="21">
        <v>0.4375</v>
      </c>
      <c r="J185" s="13"/>
      <c r="K185" s="31" t="s">
        <v>718</v>
      </c>
    </row>
    <row r="186" spans="1:16">
      <c r="A186" s="336">
        <v>492</v>
      </c>
      <c r="B186" s="344" t="s">
        <v>716</v>
      </c>
      <c r="C186" s="11"/>
      <c r="D186" s="14">
        <v>61</v>
      </c>
      <c r="E186" s="11"/>
      <c r="F186" s="8">
        <v>8</v>
      </c>
      <c r="G186" s="8">
        <v>26</v>
      </c>
      <c r="H186" s="342" t="s">
        <v>31</v>
      </c>
      <c r="I186" s="21">
        <v>0.52083333333333337</v>
      </c>
      <c r="J186" s="13"/>
      <c r="K186" s="31" t="s">
        <v>720</v>
      </c>
    </row>
    <row r="187" spans="1:16">
      <c r="A187" s="336">
        <v>493</v>
      </c>
      <c r="B187" s="344" t="s">
        <v>716</v>
      </c>
      <c r="C187" s="11"/>
      <c r="D187" s="14">
        <v>62</v>
      </c>
      <c r="E187" s="11"/>
      <c r="F187" s="8">
        <v>8</v>
      </c>
      <c r="G187" s="8">
        <v>26</v>
      </c>
      <c r="H187" s="342" t="s">
        <v>31</v>
      </c>
      <c r="I187" s="21">
        <v>0.5625</v>
      </c>
      <c r="J187" s="368"/>
      <c r="K187" s="31" t="s">
        <v>721</v>
      </c>
    </row>
    <row r="188" spans="1:16">
      <c r="A188" s="336">
        <v>495</v>
      </c>
      <c r="B188" s="27" t="s">
        <v>839</v>
      </c>
      <c r="C188" s="14"/>
      <c r="D188" s="14">
        <v>64</v>
      </c>
      <c r="E188" s="14"/>
      <c r="F188" s="14">
        <v>9</v>
      </c>
      <c r="G188" s="14">
        <v>1</v>
      </c>
      <c r="H188" s="343" t="s">
        <v>32</v>
      </c>
      <c r="I188" s="2">
        <v>0.59375</v>
      </c>
      <c r="J188" s="14"/>
      <c r="K188" s="31" t="s">
        <v>723</v>
      </c>
    </row>
    <row r="189" spans="1:16">
      <c r="A189" s="336">
        <v>496</v>
      </c>
      <c r="B189" s="27" t="s">
        <v>839</v>
      </c>
      <c r="C189" s="14"/>
      <c r="D189" s="14">
        <v>65</v>
      </c>
      <c r="E189" s="14"/>
      <c r="F189" s="14">
        <v>9</v>
      </c>
      <c r="G189" s="14">
        <v>1</v>
      </c>
      <c r="H189" s="345" t="s">
        <v>9</v>
      </c>
      <c r="I189" s="4">
        <v>0.59375</v>
      </c>
      <c r="J189" s="14"/>
      <c r="K189" s="31" t="s">
        <v>724</v>
      </c>
    </row>
    <row r="190" spans="1:16">
      <c r="A190" s="336">
        <v>497</v>
      </c>
      <c r="B190" s="344" t="s">
        <v>839</v>
      </c>
      <c r="C190" s="11"/>
      <c r="D190" s="14">
        <v>66</v>
      </c>
      <c r="E190" s="11"/>
      <c r="F190" s="14">
        <v>9</v>
      </c>
      <c r="G190" s="14">
        <v>2</v>
      </c>
      <c r="H190" s="343" t="s">
        <v>350</v>
      </c>
      <c r="I190" s="387">
        <v>0.60416666666666663</v>
      </c>
      <c r="J190" s="11"/>
      <c r="K190" s="336" t="s">
        <v>725</v>
      </c>
    </row>
    <row r="191" spans="1:16">
      <c r="A191" s="336">
        <v>498</v>
      </c>
      <c r="B191" s="344" t="s">
        <v>839</v>
      </c>
      <c r="C191" s="11"/>
      <c r="D191" s="14">
        <v>67</v>
      </c>
      <c r="E191" s="11"/>
      <c r="F191" s="14">
        <v>9</v>
      </c>
      <c r="G191" s="14">
        <v>2</v>
      </c>
      <c r="H191" s="343" t="s">
        <v>345</v>
      </c>
      <c r="I191" s="22">
        <v>0.60416666666666663</v>
      </c>
      <c r="J191" s="11"/>
      <c r="K191" s="336" t="s">
        <v>726</v>
      </c>
    </row>
    <row r="192" spans="1:16">
      <c r="A192" s="336">
        <v>499</v>
      </c>
      <c r="B192" s="344" t="s">
        <v>839</v>
      </c>
      <c r="C192" s="11"/>
      <c r="D192" s="14">
        <v>68</v>
      </c>
      <c r="E192" s="11"/>
      <c r="F192" s="14">
        <v>9</v>
      </c>
      <c r="G192" s="14">
        <v>2</v>
      </c>
      <c r="H192" s="340" t="s">
        <v>347</v>
      </c>
      <c r="I192" s="387">
        <v>0.57291666666666663</v>
      </c>
      <c r="J192" s="11"/>
      <c r="K192" s="336" t="s">
        <v>728</v>
      </c>
    </row>
    <row r="193" spans="1:16">
      <c r="A193" s="336">
        <v>503</v>
      </c>
      <c r="B193" s="344" t="s">
        <v>839</v>
      </c>
      <c r="C193" s="11"/>
      <c r="D193" s="14">
        <v>72</v>
      </c>
      <c r="E193" s="11"/>
      <c r="F193" s="14">
        <v>9</v>
      </c>
      <c r="G193" s="14">
        <v>15</v>
      </c>
      <c r="H193" s="339" t="s">
        <v>350</v>
      </c>
      <c r="I193" s="31">
        <v>0.61458333333333337</v>
      </c>
      <c r="J193" s="11"/>
      <c r="K193" s="31" t="s">
        <v>734</v>
      </c>
    </row>
    <row r="194" spans="1:16">
      <c r="A194" s="336">
        <v>504</v>
      </c>
      <c r="B194" s="344" t="s">
        <v>839</v>
      </c>
      <c r="C194" s="11"/>
      <c r="D194" s="14">
        <v>73</v>
      </c>
      <c r="E194" s="11"/>
      <c r="F194" s="14">
        <v>9</v>
      </c>
      <c r="G194" s="14">
        <v>15</v>
      </c>
      <c r="H194" s="340" t="s">
        <v>31</v>
      </c>
      <c r="I194" s="31">
        <v>0.61458333333333337</v>
      </c>
      <c r="J194" s="11"/>
      <c r="K194" s="336" t="s">
        <v>736</v>
      </c>
    </row>
    <row r="195" spans="1:16">
      <c r="A195" s="336">
        <v>505</v>
      </c>
      <c r="B195" s="344" t="s">
        <v>839</v>
      </c>
      <c r="C195" s="11"/>
      <c r="D195" s="14">
        <v>74</v>
      </c>
      <c r="E195" s="11"/>
      <c r="F195" s="14">
        <v>9</v>
      </c>
      <c r="G195" s="14">
        <v>15</v>
      </c>
      <c r="H195" s="343" t="s">
        <v>338</v>
      </c>
      <c r="I195" s="22">
        <v>0.53125</v>
      </c>
      <c r="J195" s="11"/>
      <c r="K195" s="336" t="s">
        <v>737</v>
      </c>
    </row>
    <row r="196" spans="1:16">
      <c r="A196" s="336">
        <v>500</v>
      </c>
      <c r="B196" s="344" t="s">
        <v>839</v>
      </c>
      <c r="C196" s="11"/>
      <c r="D196" s="14">
        <v>69</v>
      </c>
      <c r="E196" s="11"/>
      <c r="F196" s="8">
        <v>9</v>
      </c>
      <c r="G196" s="8">
        <v>17</v>
      </c>
      <c r="H196" s="339" t="s">
        <v>31</v>
      </c>
      <c r="I196" s="22">
        <v>0.55208333333333337</v>
      </c>
      <c r="J196" s="11"/>
      <c r="K196" s="31" t="s">
        <v>730</v>
      </c>
    </row>
    <row r="197" spans="1:16">
      <c r="A197" s="336">
        <v>506</v>
      </c>
      <c r="B197" s="27" t="s">
        <v>839</v>
      </c>
      <c r="C197" s="14"/>
      <c r="D197" s="14">
        <v>75</v>
      </c>
      <c r="E197" s="14"/>
      <c r="F197" s="14">
        <v>9</v>
      </c>
      <c r="G197" s="14">
        <v>17</v>
      </c>
      <c r="H197" s="345" t="s">
        <v>12</v>
      </c>
      <c r="I197" s="4">
        <v>0.54166666666666596</v>
      </c>
      <c r="J197" s="14"/>
      <c r="K197" s="336" t="s">
        <v>870</v>
      </c>
    </row>
    <row r="198" spans="1:16">
      <c r="A198" s="336">
        <v>501</v>
      </c>
      <c r="B198" s="344" t="s">
        <v>839</v>
      </c>
      <c r="C198" s="11"/>
      <c r="D198" s="14">
        <v>70</v>
      </c>
      <c r="E198" s="11"/>
      <c r="F198" s="8">
        <v>9</v>
      </c>
      <c r="G198" s="8">
        <v>17</v>
      </c>
      <c r="H198" s="340" t="s">
        <v>338</v>
      </c>
      <c r="I198" s="21">
        <v>0.53125</v>
      </c>
      <c r="J198" s="13"/>
      <c r="K198" s="336" t="s">
        <v>732</v>
      </c>
    </row>
    <row r="199" spans="1:16">
      <c r="A199" s="336">
        <v>502</v>
      </c>
      <c r="B199" s="344" t="s">
        <v>839</v>
      </c>
      <c r="C199" s="11"/>
      <c r="D199" s="14">
        <v>71</v>
      </c>
      <c r="E199" s="11"/>
      <c r="F199" s="14">
        <v>9</v>
      </c>
      <c r="G199" s="14">
        <v>22</v>
      </c>
      <c r="H199" s="343" t="s">
        <v>31</v>
      </c>
      <c r="I199" s="31">
        <v>0.58333333333333337</v>
      </c>
      <c r="J199" s="11"/>
      <c r="K199" s="31" t="s">
        <v>733</v>
      </c>
    </row>
    <row r="200" spans="1:16">
      <c r="A200" s="1" t="s">
        <v>849</v>
      </c>
      <c r="B200" s="1" t="s">
        <v>0</v>
      </c>
      <c r="C200" s="1" t="s">
        <v>850</v>
      </c>
      <c r="D200" s="1" t="s">
        <v>851</v>
      </c>
      <c r="E200" s="1" t="s">
        <v>1</v>
      </c>
      <c r="F200" s="1" t="s">
        <v>2</v>
      </c>
      <c r="G200" s="1" t="s">
        <v>3</v>
      </c>
      <c r="H200" s="9" t="s">
        <v>4</v>
      </c>
      <c r="I200" s="335" t="s">
        <v>852</v>
      </c>
      <c r="J200" s="1" t="s">
        <v>853</v>
      </c>
      <c r="K200" s="1"/>
    </row>
    <row r="201" spans="1:16">
      <c r="A201" s="1" t="s">
        <v>849</v>
      </c>
      <c r="B201" s="1" t="s">
        <v>0</v>
      </c>
      <c r="C201" s="1" t="s">
        <v>850</v>
      </c>
      <c r="D201" s="1" t="s">
        <v>851</v>
      </c>
      <c r="E201" s="1" t="s">
        <v>1</v>
      </c>
      <c r="F201" s="1" t="s">
        <v>2</v>
      </c>
      <c r="G201" s="1" t="s">
        <v>3</v>
      </c>
      <c r="H201" s="9" t="s">
        <v>4</v>
      </c>
      <c r="I201" s="335" t="s">
        <v>852</v>
      </c>
      <c r="J201" s="1" t="s">
        <v>853</v>
      </c>
      <c r="K201" s="1"/>
    </row>
    <row r="202" spans="1:16">
      <c r="A202" s="347">
        <v>120</v>
      </c>
      <c r="B202" s="1" t="s">
        <v>6</v>
      </c>
      <c r="C202" s="11" t="s">
        <v>814</v>
      </c>
      <c r="D202" s="11">
        <v>2</v>
      </c>
      <c r="E202" s="14">
        <v>1</v>
      </c>
      <c r="F202" s="14">
        <v>4</v>
      </c>
      <c r="G202" s="14">
        <v>21</v>
      </c>
      <c r="H202" s="339" t="s">
        <v>32</v>
      </c>
      <c r="I202" s="31">
        <v>0.59375</v>
      </c>
      <c r="J202" s="11" t="s">
        <v>815</v>
      </c>
      <c r="K202" s="11" t="s">
        <v>49</v>
      </c>
    </row>
    <row r="203" spans="1:16">
      <c r="A203" s="347">
        <v>119</v>
      </c>
      <c r="B203" s="1" t="s">
        <v>6</v>
      </c>
      <c r="C203" s="11" t="s">
        <v>814</v>
      </c>
      <c r="D203" s="11">
        <v>1</v>
      </c>
      <c r="E203" s="14">
        <v>1</v>
      </c>
      <c r="F203" s="14">
        <v>4</v>
      </c>
      <c r="G203" s="14">
        <v>21</v>
      </c>
      <c r="H203" s="339" t="s">
        <v>341</v>
      </c>
      <c r="I203" s="31">
        <v>0.41666666666666669</v>
      </c>
      <c r="J203" s="11" t="s">
        <v>815</v>
      </c>
      <c r="K203" s="11" t="s">
        <v>48</v>
      </c>
      <c r="N203" s="24" t="s">
        <v>353</v>
      </c>
      <c r="O203" s="24" t="s">
        <v>352</v>
      </c>
      <c r="P203" s="26" t="s">
        <v>354</v>
      </c>
    </row>
    <row r="204" spans="1:16">
      <c r="A204" s="347">
        <v>175</v>
      </c>
      <c r="B204" s="1" t="s">
        <v>6</v>
      </c>
      <c r="C204" s="11" t="s">
        <v>814</v>
      </c>
      <c r="D204" s="11">
        <v>57</v>
      </c>
      <c r="E204" s="14">
        <v>1</v>
      </c>
      <c r="F204" s="14">
        <v>4</v>
      </c>
      <c r="G204" s="14">
        <v>21</v>
      </c>
      <c r="H204" s="339" t="s">
        <v>341</v>
      </c>
      <c r="I204" s="31">
        <v>0.47916666666666669</v>
      </c>
      <c r="J204" s="11" t="s">
        <v>817</v>
      </c>
      <c r="K204" s="11" t="s">
        <v>50</v>
      </c>
      <c r="N204" s="23">
        <v>0.375</v>
      </c>
      <c r="O204" s="23">
        <v>0.375</v>
      </c>
      <c r="P204" s="23">
        <v>0.375</v>
      </c>
    </row>
    <row r="205" spans="1:16">
      <c r="A205" s="347">
        <v>122</v>
      </c>
      <c r="B205" s="1" t="s">
        <v>6</v>
      </c>
      <c r="C205" s="11" t="s">
        <v>814</v>
      </c>
      <c r="D205" s="11">
        <v>4</v>
      </c>
      <c r="E205" s="14">
        <v>1</v>
      </c>
      <c r="F205" s="14">
        <v>4</v>
      </c>
      <c r="G205" s="14">
        <v>22</v>
      </c>
      <c r="H205" s="339" t="s">
        <v>32</v>
      </c>
      <c r="I205" s="4">
        <v>0.59375</v>
      </c>
      <c r="J205" s="11" t="s">
        <v>815</v>
      </c>
      <c r="K205" s="11" t="s">
        <v>54</v>
      </c>
      <c r="N205" s="23">
        <v>0.4375</v>
      </c>
      <c r="O205" s="23">
        <v>0.44791666666666669</v>
      </c>
      <c r="P205" s="23">
        <v>0.45833333333333331</v>
      </c>
    </row>
    <row r="206" spans="1:16">
      <c r="A206" s="347">
        <v>176</v>
      </c>
      <c r="B206" s="1" t="s">
        <v>6</v>
      </c>
      <c r="C206" s="11" t="s">
        <v>355</v>
      </c>
      <c r="D206" s="11">
        <v>58</v>
      </c>
      <c r="E206" s="14">
        <v>1</v>
      </c>
      <c r="F206" s="14">
        <v>4</v>
      </c>
      <c r="G206" s="14">
        <v>22</v>
      </c>
      <c r="H206" s="339" t="s">
        <v>343</v>
      </c>
      <c r="I206" s="22">
        <v>0.39583333333333331</v>
      </c>
      <c r="J206" s="11" t="s">
        <v>817</v>
      </c>
      <c r="K206" s="11" t="s">
        <v>785</v>
      </c>
      <c r="N206" s="23">
        <v>0.5</v>
      </c>
      <c r="O206" s="23">
        <v>0.52083333333333304</v>
      </c>
      <c r="P206" s="24"/>
    </row>
    <row r="207" spans="1:16">
      <c r="A207" s="347">
        <v>177</v>
      </c>
      <c r="B207" s="1" t="s">
        <v>6</v>
      </c>
      <c r="C207" s="11" t="s">
        <v>355</v>
      </c>
      <c r="D207" s="11">
        <v>59</v>
      </c>
      <c r="E207" s="14">
        <v>1</v>
      </c>
      <c r="F207" s="14">
        <v>4</v>
      </c>
      <c r="G207" s="14">
        <v>22</v>
      </c>
      <c r="H207" s="339" t="s">
        <v>343</v>
      </c>
      <c r="I207" s="31">
        <v>0.45833333333333331</v>
      </c>
      <c r="J207" s="11" t="s">
        <v>817</v>
      </c>
      <c r="K207" s="11" t="s">
        <v>325</v>
      </c>
      <c r="N207" s="24"/>
      <c r="O207" s="23">
        <v>0.59375</v>
      </c>
      <c r="P207" s="24"/>
    </row>
    <row r="208" spans="1:16">
      <c r="A208" s="347">
        <v>121</v>
      </c>
      <c r="B208" s="1" t="s">
        <v>6</v>
      </c>
      <c r="C208" s="11" t="s">
        <v>814</v>
      </c>
      <c r="D208" s="11">
        <v>3</v>
      </c>
      <c r="E208" s="14">
        <v>1</v>
      </c>
      <c r="F208" s="14">
        <v>4</v>
      </c>
      <c r="G208" s="14">
        <v>22</v>
      </c>
      <c r="H208" s="339" t="s">
        <v>341</v>
      </c>
      <c r="I208" s="31">
        <v>0.39583333333333331</v>
      </c>
      <c r="J208" s="11" t="s">
        <v>815</v>
      </c>
      <c r="K208" s="11" t="s">
        <v>55</v>
      </c>
      <c r="N208" s="24"/>
      <c r="O208" s="23">
        <v>0.66666666666666696</v>
      </c>
      <c r="P208" s="24"/>
    </row>
    <row r="209" spans="1:16">
      <c r="A209" s="347">
        <v>178</v>
      </c>
      <c r="B209" s="1" t="s">
        <v>6</v>
      </c>
      <c r="C209" s="11" t="s">
        <v>355</v>
      </c>
      <c r="D209" s="11">
        <v>60</v>
      </c>
      <c r="E209" s="14">
        <v>1</v>
      </c>
      <c r="F209" s="14">
        <v>4</v>
      </c>
      <c r="G209" s="14">
        <v>22</v>
      </c>
      <c r="H209" s="339" t="s">
        <v>341</v>
      </c>
      <c r="I209" s="31">
        <v>0.45833333333333331</v>
      </c>
      <c r="J209" s="11" t="s">
        <v>817</v>
      </c>
      <c r="K209" s="11" t="s">
        <v>56</v>
      </c>
      <c r="N209" s="24"/>
      <c r="O209" s="24"/>
      <c r="P209" s="24"/>
    </row>
    <row r="210" spans="1:16">
      <c r="A210" s="347">
        <v>126</v>
      </c>
      <c r="B210" s="1" t="s">
        <v>6</v>
      </c>
      <c r="C210" s="11" t="s">
        <v>814</v>
      </c>
      <c r="D210" s="11">
        <v>8</v>
      </c>
      <c r="E210" s="14">
        <v>2</v>
      </c>
      <c r="F210" s="14">
        <v>4</v>
      </c>
      <c r="G210" s="14">
        <v>28</v>
      </c>
      <c r="H210" s="339" t="s">
        <v>344</v>
      </c>
      <c r="I210" s="31">
        <v>0.39583333333333331</v>
      </c>
      <c r="J210" s="11" t="s">
        <v>815</v>
      </c>
      <c r="K210" s="11" t="s">
        <v>70</v>
      </c>
      <c r="N210" s="23">
        <v>0.39583333333333331</v>
      </c>
      <c r="O210" s="23">
        <v>0.39583333333333331</v>
      </c>
      <c r="P210" s="24"/>
    </row>
    <row r="211" spans="1:16">
      <c r="A211" s="347">
        <v>123</v>
      </c>
      <c r="B211" s="1" t="s">
        <v>6</v>
      </c>
      <c r="C211" s="11" t="s">
        <v>814</v>
      </c>
      <c r="D211" s="11">
        <v>5</v>
      </c>
      <c r="E211" s="14">
        <v>2</v>
      </c>
      <c r="F211" s="14">
        <v>4</v>
      </c>
      <c r="G211" s="14">
        <v>28</v>
      </c>
      <c r="H211" s="339" t="s">
        <v>344</v>
      </c>
      <c r="I211" s="31">
        <v>0.46875</v>
      </c>
      <c r="J211" s="11" t="s">
        <v>815</v>
      </c>
      <c r="K211" s="11" t="s">
        <v>71</v>
      </c>
      <c r="N211" s="23">
        <v>0.45833333333333331</v>
      </c>
      <c r="O211" s="23">
        <v>0.46875</v>
      </c>
      <c r="P211" s="24"/>
    </row>
    <row r="212" spans="1:16">
      <c r="A212" s="347">
        <v>124</v>
      </c>
      <c r="B212" s="1" t="s">
        <v>6</v>
      </c>
      <c r="C212" s="11" t="s">
        <v>814</v>
      </c>
      <c r="D212" s="11">
        <v>6</v>
      </c>
      <c r="E212" s="14">
        <v>2</v>
      </c>
      <c r="F212" s="14">
        <v>4</v>
      </c>
      <c r="G212" s="14">
        <v>28</v>
      </c>
      <c r="H212" s="341" t="s">
        <v>35</v>
      </c>
      <c r="I212" s="4">
        <v>0.59375</v>
      </c>
      <c r="J212" s="11" t="s">
        <v>815</v>
      </c>
      <c r="K212" s="11" t="s">
        <v>69</v>
      </c>
      <c r="N212" s="23">
        <v>0.52083333333333304</v>
      </c>
      <c r="O212" s="23">
        <v>0.54166666666666596</v>
      </c>
      <c r="P212" s="24"/>
    </row>
    <row r="213" spans="1:16">
      <c r="A213" s="347">
        <v>125</v>
      </c>
      <c r="B213" s="1" t="s">
        <v>6</v>
      </c>
      <c r="C213" s="11" t="s">
        <v>814</v>
      </c>
      <c r="D213" s="11">
        <v>7</v>
      </c>
      <c r="E213" s="14">
        <v>2</v>
      </c>
      <c r="F213" s="14">
        <v>4</v>
      </c>
      <c r="G213" s="14">
        <v>28</v>
      </c>
      <c r="H213" s="339" t="s">
        <v>31</v>
      </c>
      <c r="I213" s="31">
        <v>0.375</v>
      </c>
      <c r="J213" s="11" t="s">
        <v>815</v>
      </c>
      <c r="K213" s="11" t="s">
        <v>72</v>
      </c>
      <c r="N213" s="24"/>
      <c r="O213" s="23">
        <v>0.61458333333333304</v>
      </c>
      <c r="P213" s="24"/>
    </row>
    <row r="214" spans="1:16">
      <c r="A214" s="347">
        <v>179</v>
      </c>
      <c r="B214" s="1" t="s">
        <v>6</v>
      </c>
      <c r="C214" s="11" t="s">
        <v>355</v>
      </c>
      <c r="D214" s="11">
        <v>61</v>
      </c>
      <c r="E214" s="14">
        <v>2</v>
      </c>
      <c r="F214" s="14">
        <v>4</v>
      </c>
      <c r="G214" s="14">
        <v>28</v>
      </c>
      <c r="H214" s="339" t="s">
        <v>31</v>
      </c>
      <c r="I214" s="31">
        <v>0.44791666666666669</v>
      </c>
      <c r="J214" s="11" t="s">
        <v>817</v>
      </c>
      <c r="K214" s="11" t="s">
        <v>326</v>
      </c>
      <c r="N214" s="24"/>
      <c r="O214" s="23">
        <v>0.6875</v>
      </c>
      <c r="P214" s="24"/>
    </row>
    <row r="215" spans="1:16">
      <c r="A215" s="347">
        <v>180</v>
      </c>
      <c r="B215" s="1" t="s">
        <v>6</v>
      </c>
      <c r="C215" s="11" t="s">
        <v>355</v>
      </c>
      <c r="D215" s="11">
        <v>62</v>
      </c>
      <c r="E215" s="14">
        <v>2</v>
      </c>
      <c r="F215" s="14">
        <v>4</v>
      </c>
      <c r="G215" s="14">
        <v>29</v>
      </c>
      <c r="H215" s="339" t="s">
        <v>345</v>
      </c>
      <c r="I215" s="31">
        <v>0.375</v>
      </c>
      <c r="J215" s="11" t="s">
        <v>817</v>
      </c>
      <c r="K215" s="11" t="s">
        <v>77</v>
      </c>
      <c r="N215" s="24"/>
      <c r="O215" s="24"/>
      <c r="P215" s="24"/>
    </row>
    <row r="216" spans="1:16">
      <c r="A216" s="347">
        <v>181</v>
      </c>
      <c r="B216" s="1" t="s">
        <v>6</v>
      </c>
      <c r="C216" s="11" t="s">
        <v>355</v>
      </c>
      <c r="D216" s="11">
        <v>63</v>
      </c>
      <c r="E216" s="14">
        <v>2</v>
      </c>
      <c r="F216" s="14">
        <v>4</v>
      </c>
      <c r="G216" s="14">
        <v>29</v>
      </c>
      <c r="H216" s="339" t="s">
        <v>345</v>
      </c>
      <c r="I216" s="31">
        <v>0.44791666666666669</v>
      </c>
      <c r="J216" s="11" t="s">
        <v>817</v>
      </c>
      <c r="K216" s="11" t="s">
        <v>786</v>
      </c>
      <c r="N216" s="23">
        <v>0.41666666666666669</v>
      </c>
      <c r="O216" s="23">
        <v>0.41666666666666669</v>
      </c>
      <c r="P216" s="24"/>
    </row>
    <row r="217" spans="1:16">
      <c r="A217" s="347">
        <v>182</v>
      </c>
      <c r="B217" s="1" t="s">
        <v>6</v>
      </c>
      <c r="C217" s="11" t="s">
        <v>355</v>
      </c>
      <c r="D217" s="11">
        <v>64</v>
      </c>
      <c r="E217" s="14">
        <v>2</v>
      </c>
      <c r="F217" s="14">
        <v>4</v>
      </c>
      <c r="G217" s="14">
        <v>29</v>
      </c>
      <c r="H217" s="339" t="s">
        <v>31</v>
      </c>
      <c r="I217" s="31">
        <v>0.375</v>
      </c>
      <c r="J217" s="11" t="s">
        <v>817</v>
      </c>
      <c r="K217" s="11" t="s">
        <v>78</v>
      </c>
      <c r="N217" s="23">
        <v>0.47916666666666669</v>
      </c>
      <c r="O217" s="23">
        <v>0.48958333333333331</v>
      </c>
      <c r="P217" s="24"/>
    </row>
    <row r="218" spans="1:16">
      <c r="A218" s="347">
        <v>129</v>
      </c>
      <c r="B218" s="1" t="s">
        <v>6</v>
      </c>
      <c r="C218" s="11" t="s">
        <v>814</v>
      </c>
      <c r="D218" s="11">
        <v>11</v>
      </c>
      <c r="E218" s="14">
        <v>3</v>
      </c>
      <c r="F218" s="14">
        <v>5</v>
      </c>
      <c r="G218" s="14">
        <v>3</v>
      </c>
      <c r="H218" s="340" t="s">
        <v>344</v>
      </c>
      <c r="I218" s="31">
        <v>0.39583333333333331</v>
      </c>
      <c r="J218" s="11" t="s">
        <v>815</v>
      </c>
      <c r="K218" s="11" t="s">
        <v>101</v>
      </c>
      <c r="N218" s="23">
        <v>0.54166666666666696</v>
      </c>
      <c r="O218" s="23">
        <v>0.5625</v>
      </c>
      <c r="P218" s="24"/>
    </row>
    <row r="219" spans="1:16">
      <c r="A219" s="347">
        <v>130</v>
      </c>
      <c r="B219" s="1" t="s">
        <v>6</v>
      </c>
      <c r="C219" s="11" t="s">
        <v>814</v>
      </c>
      <c r="D219" s="11">
        <v>12</v>
      </c>
      <c r="E219" s="14">
        <v>3</v>
      </c>
      <c r="F219" s="14">
        <v>5</v>
      </c>
      <c r="G219" s="14">
        <v>3</v>
      </c>
      <c r="H219" s="340" t="s">
        <v>344</v>
      </c>
      <c r="I219" s="31">
        <v>0.46875</v>
      </c>
      <c r="J219" s="11" t="s">
        <v>815</v>
      </c>
      <c r="K219" s="11" t="s">
        <v>102</v>
      </c>
      <c r="N219" s="24"/>
      <c r="O219" s="23">
        <v>0.63541666666666696</v>
      </c>
      <c r="P219" s="24"/>
    </row>
    <row r="220" spans="1:16">
      <c r="A220" s="347">
        <v>183</v>
      </c>
      <c r="B220" s="1" t="s">
        <v>6</v>
      </c>
      <c r="C220" s="11" t="s">
        <v>814</v>
      </c>
      <c r="D220" s="11">
        <v>65</v>
      </c>
      <c r="E220" s="14">
        <v>3</v>
      </c>
      <c r="F220" s="14">
        <v>5</v>
      </c>
      <c r="G220" s="14">
        <v>3</v>
      </c>
      <c r="H220" s="340" t="s">
        <v>344</v>
      </c>
      <c r="I220" s="31">
        <v>0.54166666666666596</v>
      </c>
      <c r="J220" s="11" t="s">
        <v>817</v>
      </c>
      <c r="K220" s="11" t="s">
        <v>333</v>
      </c>
      <c r="N220" s="24"/>
      <c r="O220" s="23">
        <v>0.70833333333333404</v>
      </c>
      <c r="P220" s="24"/>
    </row>
    <row r="221" spans="1:16">
      <c r="A221" s="347">
        <v>128</v>
      </c>
      <c r="B221" s="1" t="s">
        <v>6</v>
      </c>
      <c r="C221" s="11" t="s">
        <v>814</v>
      </c>
      <c r="D221" s="11">
        <v>10</v>
      </c>
      <c r="E221" s="14">
        <v>3</v>
      </c>
      <c r="F221" s="14">
        <v>5</v>
      </c>
      <c r="G221" s="14">
        <v>3</v>
      </c>
      <c r="H221" s="340" t="s">
        <v>612</v>
      </c>
      <c r="I221" s="22">
        <v>0.4375</v>
      </c>
      <c r="J221" s="11" t="s">
        <v>815</v>
      </c>
      <c r="K221" s="11" t="s">
        <v>100</v>
      </c>
    </row>
    <row r="222" spans="1:16">
      <c r="A222" s="347">
        <v>185</v>
      </c>
      <c r="B222" s="1" t="s">
        <v>6</v>
      </c>
      <c r="C222" s="11" t="s">
        <v>355</v>
      </c>
      <c r="D222" s="11">
        <v>67</v>
      </c>
      <c r="E222" s="14">
        <v>3</v>
      </c>
      <c r="F222" s="14">
        <v>5</v>
      </c>
      <c r="G222" s="14">
        <v>3</v>
      </c>
      <c r="H222" s="339" t="s">
        <v>31</v>
      </c>
      <c r="I222" s="30">
        <v>0.39583333333333331</v>
      </c>
      <c r="J222" s="11" t="s">
        <v>817</v>
      </c>
      <c r="K222" s="11" t="s">
        <v>104</v>
      </c>
    </row>
    <row r="223" spans="1:16">
      <c r="A223" s="347">
        <v>186</v>
      </c>
      <c r="B223" s="1" t="s">
        <v>6</v>
      </c>
      <c r="C223" s="11" t="s">
        <v>355</v>
      </c>
      <c r="D223" s="11">
        <v>68</v>
      </c>
      <c r="E223" s="14">
        <v>3</v>
      </c>
      <c r="F223" s="14">
        <v>5</v>
      </c>
      <c r="G223" s="14">
        <v>3</v>
      </c>
      <c r="H223" s="339" t="s">
        <v>31</v>
      </c>
      <c r="I223" s="31">
        <v>0.45833333333333331</v>
      </c>
      <c r="J223" s="11" t="s">
        <v>817</v>
      </c>
      <c r="K223" s="11" t="s">
        <v>787</v>
      </c>
    </row>
    <row r="224" spans="1:16">
      <c r="A224" s="347">
        <v>184</v>
      </c>
      <c r="B224" s="1" t="s">
        <v>6</v>
      </c>
      <c r="C224" s="11" t="s">
        <v>814</v>
      </c>
      <c r="D224" s="11">
        <v>66</v>
      </c>
      <c r="E224" s="14">
        <v>3</v>
      </c>
      <c r="F224" s="14">
        <v>5</v>
      </c>
      <c r="G224" s="14">
        <v>3</v>
      </c>
      <c r="H224" s="340" t="s">
        <v>11</v>
      </c>
      <c r="I224" s="22">
        <v>0.51041666666666663</v>
      </c>
      <c r="J224" s="11" t="s">
        <v>817</v>
      </c>
      <c r="K224" s="11" t="s">
        <v>103</v>
      </c>
    </row>
    <row r="225" spans="1:11">
      <c r="A225" s="347">
        <v>127</v>
      </c>
      <c r="B225" s="1" t="s">
        <v>6</v>
      </c>
      <c r="C225" s="11" t="s">
        <v>814</v>
      </c>
      <c r="D225" s="11">
        <v>9</v>
      </c>
      <c r="E225" s="14">
        <v>3</v>
      </c>
      <c r="F225" s="14">
        <v>5</v>
      </c>
      <c r="G225" s="14">
        <v>3</v>
      </c>
      <c r="H225" s="340" t="s">
        <v>11</v>
      </c>
      <c r="I225" s="22">
        <v>0.57291666666666696</v>
      </c>
      <c r="J225" s="11" t="s">
        <v>815</v>
      </c>
      <c r="K225" s="11" t="s">
        <v>97</v>
      </c>
    </row>
    <row r="226" spans="1:11">
      <c r="A226" s="347">
        <v>187</v>
      </c>
      <c r="B226" s="1" t="s">
        <v>6</v>
      </c>
      <c r="C226" s="11" t="s">
        <v>814</v>
      </c>
      <c r="D226" s="11">
        <v>69</v>
      </c>
      <c r="E226" s="14">
        <v>4</v>
      </c>
      <c r="F226" s="14">
        <v>5</v>
      </c>
      <c r="G226" s="14">
        <v>12</v>
      </c>
      <c r="H226" s="341" t="s">
        <v>8</v>
      </c>
      <c r="I226" s="22">
        <v>0.41666666666666669</v>
      </c>
      <c r="J226" s="11" t="s">
        <v>817</v>
      </c>
      <c r="K226" s="11" t="s">
        <v>116</v>
      </c>
    </row>
    <row r="227" spans="1:11">
      <c r="A227" s="347">
        <v>131</v>
      </c>
      <c r="B227" s="1" t="s">
        <v>6</v>
      </c>
      <c r="C227" s="11" t="s">
        <v>814</v>
      </c>
      <c r="D227" s="11">
        <v>13</v>
      </c>
      <c r="E227" s="14">
        <v>4</v>
      </c>
      <c r="F227" s="14">
        <v>5</v>
      </c>
      <c r="G227" s="14">
        <v>12</v>
      </c>
      <c r="H227" s="339" t="s">
        <v>32</v>
      </c>
      <c r="I227" s="4">
        <v>0.67708333333333304</v>
      </c>
      <c r="J227" s="11" t="s">
        <v>815</v>
      </c>
      <c r="K227" s="11" t="s">
        <v>120</v>
      </c>
    </row>
    <row r="228" spans="1:11">
      <c r="A228" s="347">
        <v>188</v>
      </c>
      <c r="B228" s="1" t="s">
        <v>6</v>
      </c>
      <c r="C228" s="11" t="s">
        <v>355</v>
      </c>
      <c r="D228" s="11">
        <v>70</v>
      </c>
      <c r="E228" s="14">
        <v>4</v>
      </c>
      <c r="F228" s="14">
        <v>5</v>
      </c>
      <c r="G228" s="14">
        <v>13</v>
      </c>
      <c r="H228" s="339" t="s">
        <v>11</v>
      </c>
      <c r="I228" s="22">
        <v>0.54166666666666663</v>
      </c>
      <c r="J228" s="11" t="s">
        <v>817</v>
      </c>
      <c r="K228" s="11" t="s">
        <v>788</v>
      </c>
    </row>
    <row r="229" spans="1:11">
      <c r="A229" s="347">
        <v>132</v>
      </c>
      <c r="B229" s="1" t="s">
        <v>6</v>
      </c>
      <c r="C229" s="11" t="s">
        <v>814</v>
      </c>
      <c r="D229" s="11">
        <v>14</v>
      </c>
      <c r="E229" s="14">
        <v>4</v>
      </c>
      <c r="F229" s="14">
        <v>5</v>
      </c>
      <c r="G229" s="14">
        <v>19</v>
      </c>
      <c r="H229" s="339" t="s">
        <v>341</v>
      </c>
      <c r="I229" s="31">
        <v>0.39583333333333331</v>
      </c>
      <c r="J229" s="11" t="s">
        <v>815</v>
      </c>
      <c r="K229" s="11" t="s">
        <v>127</v>
      </c>
    </row>
    <row r="230" spans="1:11">
      <c r="A230" s="347">
        <v>189</v>
      </c>
      <c r="B230" s="1" t="s">
        <v>6</v>
      </c>
      <c r="C230" s="11" t="s">
        <v>355</v>
      </c>
      <c r="D230" s="11">
        <v>71</v>
      </c>
      <c r="E230" s="14">
        <v>4</v>
      </c>
      <c r="F230" s="14">
        <v>5</v>
      </c>
      <c r="G230" s="14">
        <v>19</v>
      </c>
      <c r="H230" s="339" t="s">
        <v>341</v>
      </c>
      <c r="I230" s="31">
        <v>0.45833333333333331</v>
      </c>
      <c r="J230" s="11" t="s">
        <v>817</v>
      </c>
      <c r="K230" s="11" t="s">
        <v>129</v>
      </c>
    </row>
    <row r="231" spans="1:11">
      <c r="A231" s="347">
        <v>133</v>
      </c>
      <c r="B231" s="1" t="s">
        <v>6</v>
      </c>
      <c r="C231" s="11" t="s">
        <v>814</v>
      </c>
      <c r="D231" s="11">
        <v>15</v>
      </c>
      <c r="E231" s="14">
        <v>4</v>
      </c>
      <c r="F231" s="14">
        <v>5</v>
      </c>
      <c r="G231" s="14">
        <v>19</v>
      </c>
      <c r="H231" s="339" t="s">
        <v>11</v>
      </c>
      <c r="I231" s="22">
        <v>0.46875</v>
      </c>
      <c r="J231" s="11" t="s">
        <v>815</v>
      </c>
      <c r="K231" s="11" t="s">
        <v>128</v>
      </c>
    </row>
    <row r="232" spans="1:11">
      <c r="A232" s="347">
        <v>134</v>
      </c>
      <c r="B232" s="1" t="s">
        <v>6</v>
      </c>
      <c r="C232" s="11" t="s">
        <v>814</v>
      </c>
      <c r="D232" s="11">
        <v>16</v>
      </c>
      <c r="E232" s="14">
        <v>4</v>
      </c>
      <c r="F232" s="14">
        <v>5</v>
      </c>
      <c r="G232" s="14">
        <v>20</v>
      </c>
      <c r="H232" s="339" t="s">
        <v>31</v>
      </c>
      <c r="I232" s="22">
        <v>0.375</v>
      </c>
      <c r="J232" s="11" t="s">
        <v>815</v>
      </c>
      <c r="K232" s="11" t="s">
        <v>137</v>
      </c>
    </row>
    <row r="233" spans="1:11">
      <c r="A233" s="347">
        <v>190</v>
      </c>
      <c r="B233" s="1" t="s">
        <v>6</v>
      </c>
      <c r="C233" s="11" t="s">
        <v>355</v>
      </c>
      <c r="D233" s="11">
        <v>72</v>
      </c>
      <c r="E233" s="14">
        <v>4</v>
      </c>
      <c r="F233" s="14">
        <v>5</v>
      </c>
      <c r="G233" s="14">
        <v>20</v>
      </c>
      <c r="H233" s="339" t="s">
        <v>31</v>
      </c>
      <c r="I233" s="22">
        <v>0.4375</v>
      </c>
      <c r="J233" s="11" t="s">
        <v>817</v>
      </c>
      <c r="K233" s="11" t="s">
        <v>328</v>
      </c>
    </row>
    <row r="234" spans="1:11">
      <c r="A234" s="347">
        <v>135</v>
      </c>
      <c r="B234" s="1" t="s">
        <v>6</v>
      </c>
      <c r="C234" s="11" t="s">
        <v>823</v>
      </c>
      <c r="D234" s="11">
        <v>17</v>
      </c>
      <c r="E234" s="14">
        <v>5</v>
      </c>
      <c r="F234" s="14">
        <v>5</v>
      </c>
      <c r="G234" s="14">
        <v>20</v>
      </c>
      <c r="H234" s="339" t="s">
        <v>338</v>
      </c>
      <c r="I234" s="21">
        <v>0.48958333333333331</v>
      </c>
      <c r="J234" s="11" t="s">
        <v>824</v>
      </c>
      <c r="K234" s="11" t="s">
        <v>140</v>
      </c>
    </row>
    <row r="235" spans="1:11">
      <c r="A235" s="347">
        <v>137</v>
      </c>
      <c r="B235" s="1" t="s">
        <v>6</v>
      </c>
      <c r="C235" s="11" t="s">
        <v>823</v>
      </c>
      <c r="D235" s="11">
        <v>19</v>
      </c>
      <c r="E235" s="14">
        <v>5</v>
      </c>
      <c r="F235" s="14">
        <v>5</v>
      </c>
      <c r="G235" s="14">
        <v>26</v>
      </c>
      <c r="H235" s="339" t="s">
        <v>348</v>
      </c>
      <c r="I235" s="22">
        <v>0.4375</v>
      </c>
      <c r="J235" s="11" t="s">
        <v>824</v>
      </c>
      <c r="K235" s="11" t="s">
        <v>146</v>
      </c>
    </row>
    <row r="236" spans="1:11">
      <c r="A236" s="347">
        <v>193</v>
      </c>
      <c r="B236" s="1" t="s">
        <v>6</v>
      </c>
      <c r="C236" s="11" t="s">
        <v>355</v>
      </c>
      <c r="D236" s="11">
        <v>75</v>
      </c>
      <c r="E236" s="14">
        <v>5</v>
      </c>
      <c r="F236" s="14">
        <v>5</v>
      </c>
      <c r="G236" s="14">
        <v>26</v>
      </c>
      <c r="H236" s="339" t="s">
        <v>348</v>
      </c>
      <c r="I236" s="22">
        <v>0.51041666666666663</v>
      </c>
      <c r="J236" s="11" t="s">
        <v>828</v>
      </c>
      <c r="K236" s="11" t="s">
        <v>789</v>
      </c>
    </row>
    <row r="237" spans="1:11">
      <c r="A237" s="347">
        <v>191</v>
      </c>
      <c r="B237" s="1" t="s">
        <v>6</v>
      </c>
      <c r="C237" s="11" t="s">
        <v>823</v>
      </c>
      <c r="D237" s="11">
        <v>73</v>
      </c>
      <c r="E237" s="14">
        <v>5</v>
      </c>
      <c r="F237" s="14">
        <v>5</v>
      </c>
      <c r="G237" s="14">
        <v>26</v>
      </c>
      <c r="H237" s="339" t="s">
        <v>341</v>
      </c>
      <c r="I237" s="31">
        <v>0.375</v>
      </c>
      <c r="J237" s="11" t="s">
        <v>828</v>
      </c>
      <c r="K237" s="11" t="s">
        <v>148</v>
      </c>
    </row>
    <row r="238" spans="1:11">
      <c r="A238" s="347">
        <v>192</v>
      </c>
      <c r="B238" s="1" t="s">
        <v>6</v>
      </c>
      <c r="C238" s="11" t="s">
        <v>823</v>
      </c>
      <c r="D238" s="11">
        <v>74</v>
      </c>
      <c r="E238" s="14">
        <v>5</v>
      </c>
      <c r="F238" s="14">
        <v>5</v>
      </c>
      <c r="G238" s="14">
        <v>26</v>
      </c>
      <c r="H238" s="339" t="s">
        <v>341</v>
      </c>
      <c r="I238" s="31">
        <v>0.4375</v>
      </c>
      <c r="J238" s="11" t="s">
        <v>828</v>
      </c>
      <c r="K238" s="11" t="s">
        <v>149</v>
      </c>
    </row>
    <row r="239" spans="1:11">
      <c r="A239" s="347">
        <v>194</v>
      </c>
      <c r="B239" s="1" t="s">
        <v>6</v>
      </c>
      <c r="C239" s="11" t="s">
        <v>355</v>
      </c>
      <c r="D239" s="11">
        <v>76</v>
      </c>
      <c r="E239" s="14">
        <v>5</v>
      </c>
      <c r="F239" s="14">
        <v>5</v>
      </c>
      <c r="G239" s="14">
        <v>26</v>
      </c>
      <c r="H239" s="339" t="s">
        <v>341</v>
      </c>
      <c r="I239" s="31">
        <v>0.5</v>
      </c>
      <c r="J239" s="11" t="s">
        <v>828</v>
      </c>
      <c r="K239" s="11" t="s">
        <v>147</v>
      </c>
    </row>
    <row r="240" spans="1:11">
      <c r="A240" s="347">
        <v>136</v>
      </c>
      <c r="B240" s="1" t="s">
        <v>6</v>
      </c>
      <c r="C240" s="11" t="s">
        <v>823</v>
      </c>
      <c r="D240" s="11">
        <v>18</v>
      </c>
      <c r="E240" s="14">
        <v>5</v>
      </c>
      <c r="F240" s="14">
        <v>5</v>
      </c>
      <c r="G240" s="14">
        <v>26</v>
      </c>
      <c r="H240" s="339" t="s">
        <v>11</v>
      </c>
      <c r="I240" s="4">
        <v>0.52083333333333304</v>
      </c>
      <c r="J240" s="11" t="s">
        <v>824</v>
      </c>
      <c r="K240" s="11" t="s">
        <v>145</v>
      </c>
    </row>
    <row r="241" spans="1:12">
      <c r="A241" s="347">
        <v>138</v>
      </c>
      <c r="B241" s="1" t="s">
        <v>6</v>
      </c>
      <c r="C241" s="11" t="s">
        <v>823</v>
      </c>
      <c r="D241" s="11">
        <v>20</v>
      </c>
      <c r="E241" s="14">
        <v>5</v>
      </c>
      <c r="F241" s="14">
        <v>5</v>
      </c>
      <c r="G241" s="14">
        <v>27</v>
      </c>
      <c r="H241" s="339" t="s">
        <v>31</v>
      </c>
      <c r="I241" s="31">
        <v>0.375</v>
      </c>
      <c r="J241" s="11" t="s">
        <v>824</v>
      </c>
      <c r="K241" s="11" t="s">
        <v>153</v>
      </c>
    </row>
    <row r="242" spans="1:12">
      <c r="A242" s="347">
        <v>197</v>
      </c>
      <c r="B242" s="1" t="s">
        <v>6</v>
      </c>
      <c r="C242" s="11" t="s">
        <v>823</v>
      </c>
      <c r="D242" s="11">
        <v>79</v>
      </c>
      <c r="E242" s="14">
        <v>6</v>
      </c>
      <c r="F242" s="14">
        <v>6</v>
      </c>
      <c r="G242" s="14">
        <v>2</v>
      </c>
      <c r="H242" s="341" t="s">
        <v>8</v>
      </c>
      <c r="I242" s="22">
        <v>0.41666666666666669</v>
      </c>
      <c r="J242" s="11" t="s">
        <v>828</v>
      </c>
      <c r="K242" s="11" t="s">
        <v>329</v>
      </c>
    </row>
    <row r="243" spans="1:12">
      <c r="A243" s="347">
        <v>140</v>
      </c>
      <c r="B243" s="1" t="s">
        <v>6</v>
      </c>
      <c r="C243" s="11" t="s">
        <v>836</v>
      </c>
      <c r="D243" s="11">
        <v>22</v>
      </c>
      <c r="E243" s="14">
        <v>6</v>
      </c>
      <c r="F243" s="14">
        <v>6</v>
      </c>
      <c r="G243" s="14">
        <v>2</v>
      </c>
      <c r="H243" s="339" t="s">
        <v>349</v>
      </c>
      <c r="I243" s="4">
        <v>0.52083333333333304</v>
      </c>
      <c r="J243" s="11" t="s">
        <v>837</v>
      </c>
      <c r="K243" s="11" t="s">
        <v>158</v>
      </c>
    </row>
    <row r="244" spans="1:12">
      <c r="A244" s="347">
        <v>195</v>
      </c>
      <c r="B244" s="1" t="s">
        <v>6</v>
      </c>
      <c r="C244" s="11" t="s">
        <v>836</v>
      </c>
      <c r="D244" s="11">
        <v>77</v>
      </c>
      <c r="E244" s="14">
        <v>6</v>
      </c>
      <c r="F244" s="14">
        <v>6</v>
      </c>
      <c r="G244" s="14">
        <v>2</v>
      </c>
      <c r="H244" s="341" t="s">
        <v>33</v>
      </c>
      <c r="I244" s="22">
        <v>0.58333333333333337</v>
      </c>
      <c r="J244" s="11" t="s">
        <v>838</v>
      </c>
      <c r="K244" s="11" t="s">
        <v>159</v>
      </c>
      <c r="L244" s="10" t="s">
        <v>776</v>
      </c>
    </row>
    <row r="245" spans="1:12">
      <c r="A245" s="347">
        <v>139</v>
      </c>
      <c r="B245" s="1" t="s">
        <v>6</v>
      </c>
      <c r="C245" s="11" t="s">
        <v>836</v>
      </c>
      <c r="D245" s="11">
        <v>21</v>
      </c>
      <c r="E245" s="14">
        <v>6</v>
      </c>
      <c r="F245" s="14">
        <v>6</v>
      </c>
      <c r="G245" s="14">
        <v>2</v>
      </c>
      <c r="H245" s="339" t="s">
        <v>31</v>
      </c>
      <c r="I245" s="31">
        <v>0.375</v>
      </c>
      <c r="J245" s="11" t="s">
        <v>837</v>
      </c>
      <c r="K245" s="11" t="s">
        <v>840</v>
      </c>
    </row>
    <row r="246" spans="1:12">
      <c r="A246" s="347">
        <v>196</v>
      </c>
      <c r="B246" s="1" t="s">
        <v>6</v>
      </c>
      <c r="C246" s="11" t="s">
        <v>836</v>
      </c>
      <c r="D246" s="11">
        <v>78</v>
      </c>
      <c r="E246" s="14">
        <v>6</v>
      </c>
      <c r="F246" s="14">
        <v>6</v>
      </c>
      <c r="G246" s="14">
        <v>2</v>
      </c>
      <c r="H246" s="339" t="s">
        <v>31</v>
      </c>
      <c r="I246" s="31">
        <v>0.4375</v>
      </c>
      <c r="J246" s="11" t="s">
        <v>838</v>
      </c>
      <c r="K246" s="11" t="s">
        <v>160</v>
      </c>
    </row>
    <row r="247" spans="1:12">
      <c r="A247" s="347">
        <v>141</v>
      </c>
      <c r="B247" s="1" t="s">
        <v>6</v>
      </c>
      <c r="C247" s="11" t="s">
        <v>836</v>
      </c>
      <c r="D247" s="11">
        <v>23</v>
      </c>
      <c r="E247" s="14">
        <v>6</v>
      </c>
      <c r="F247" s="14">
        <v>6</v>
      </c>
      <c r="G247" s="14">
        <v>3</v>
      </c>
      <c r="H247" s="339" t="s">
        <v>350</v>
      </c>
      <c r="I247" s="31">
        <v>0.375</v>
      </c>
      <c r="J247" s="11" t="s">
        <v>837</v>
      </c>
      <c r="K247" s="11" t="s">
        <v>166</v>
      </c>
    </row>
    <row r="248" spans="1:12">
      <c r="A248" s="347">
        <v>198</v>
      </c>
      <c r="B248" s="1" t="s">
        <v>6</v>
      </c>
      <c r="C248" s="11" t="s">
        <v>355</v>
      </c>
      <c r="D248" s="11">
        <v>80</v>
      </c>
      <c r="E248" s="14">
        <v>6</v>
      </c>
      <c r="F248" s="14">
        <v>6</v>
      </c>
      <c r="G248" s="14">
        <v>3</v>
      </c>
      <c r="H248" s="339" t="s">
        <v>350</v>
      </c>
      <c r="I248" s="31">
        <v>0.44791666666666669</v>
      </c>
      <c r="J248" s="11" t="s">
        <v>838</v>
      </c>
      <c r="K248" s="11" t="s">
        <v>790</v>
      </c>
    </row>
    <row r="249" spans="1:12">
      <c r="A249" s="347">
        <v>199</v>
      </c>
      <c r="B249" s="1" t="s">
        <v>6</v>
      </c>
      <c r="C249" s="11" t="s">
        <v>355</v>
      </c>
      <c r="D249" s="11">
        <v>81</v>
      </c>
      <c r="E249" s="14">
        <v>7</v>
      </c>
      <c r="F249" s="14">
        <v>6</v>
      </c>
      <c r="G249" s="14">
        <v>9</v>
      </c>
      <c r="H249" s="340" t="s">
        <v>8</v>
      </c>
      <c r="I249" s="22">
        <v>0.41666666666666669</v>
      </c>
      <c r="J249" s="11" t="s">
        <v>838</v>
      </c>
      <c r="K249" s="11" t="s">
        <v>791</v>
      </c>
    </row>
    <row r="250" spans="1:12">
      <c r="A250" s="347">
        <v>143</v>
      </c>
      <c r="B250" s="1" t="s">
        <v>6</v>
      </c>
      <c r="C250" s="11" t="s">
        <v>836</v>
      </c>
      <c r="D250" s="11">
        <v>25</v>
      </c>
      <c r="E250" s="14">
        <v>7</v>
      </c>
      <c r="F250" s="14">
        <v>6</v>
      </c>
      <c r="G250" s="14">
        <v>9</v>
      </c>
      <c r="H250" s="341" t="s">
        <v>35</v>
      </c>
      <c r="I250" s="22">
        <v>0.44791666666666669</v>
      </c>
      <c r="J250" s="11" t="s">
        <v>837</v>
      </c>
      <c r="K250" s="11" t="s">
        <v>174</v>
      </c>
    </row>
    <row r="251" spans="1:12">
      <c r="A251" s="347">
        <v>144</v>
      </c>
      <c r="B251" s="1" t="s">
        <v>6</v>
      </c>
      <c r="C251" s="11" t="s">
        <v>836</v>
      </c>
      <c r="D251" s="11">
        <v>26</v>
      </c>
      <c r="E251" s="14">
        <v>7</v>
      </c>
      <c r="F251" s="14">
        <v>6</v>
      </c>
      <c r="G251" s="14">
        <v>9</v>
      </c>
      <c r="H251" s="341" t="s">
        <v>35</v>
      </c>
      <c r="I251" s="22">
        <v>0.51041666666666663</v>
      </c>
      <c r="J251" s="11" t="s">
        <v>837</v>
      </c>
      <c r="K251" s="11" t="s">
        <v>175</v>
      </c>
    </row>
    <row r="252" spans="1:12">
      <c r="A252" s="347">
        <v>145</v>
      </c>
      <c r="B252" s="1" t="s">
        <v>6</v>
      </c>
      <c r="C252" s="11" t="s">
        <v>836</v>
      </c>
      <c r="D252" s="11">
        <v>27</v>
      </c>
      <c r="E252" s="14">
        <v>7</v>
      </c>
      <c r="F252" s="14">
        <v>6</v>
      </c>
      <c r="G252" s="14">
        <v>9</v>
      </c>
      <c r="H252" s="339" t="s">
        <v>351</v>
      </c>
      <c r="I252" s="22">
        <v>0.42708333333333331</v>
      </c>
      <c r="J252" s="11" t="s">
        <v>837</v>
      </c>
      <c r="K252" s="11" t="s">
        <v>176</v>
      </c>
    </row>
    <row r="253" spans="1:12">
      <c r="A253" s="347">
        <v>146</v>
      </c>
      <c r="B253" s="1" t="s">
        <v>6</v>
      </c>
      <c r="C253" s="11" t="s">
        <v>836</v>
      </c>
      <c r="D253" s="11">
        <v>28</v>
      </c>
      <c r="E253" s="14">
        <v>7</v>
      </c>
      <c r="F253" s="14">
        <v>6</v>
      </c>
      <c r="G253" s="14">
        <v>10</v>
      </c>
      <c r="H253" s="339" t="s">
        <v>349</v>
      </c>
      <c r="I253" s="22">
        <v>0.48958333333333331</v>
      </c>
      <c r="J253" s="11" t="s">
        <v>837</v>
      </c>
      <c r="K253" s="11" t="s">
        <v>848</v>
      </c>
    </row>
    <row r="254" spans="1:12">
      <c r="A254" s="347">
        <v>200</v>
      </c>
      <c r="B254" s="1" t="s">
        <v>6</v>
      </c>
      <c r="C254" s="11" t="s">
        <v>355</v>
      </c>
      <c r="D254" s="11">
        <v>82</v>
      </c>
      <c r="E254" s="14">
        <v>7</v>
      </c>
      <c r="F254" s="14">
        <v>6</v>
      </c>
      <c r="G254" s="14">
        <v>10</v>
      </c>
      <c r="H254" s="339" t="s">
        <v>349</v>
      </c>
      <c r="I254" s="2">
        <v>0.55208333333333337</v>
      </c>
      <c r="J254" s="11" t="s">
        <v>838</v>
      </c>
      <c r="K254" s="11" t="s">
        <v>183</v>
      </c>
    </row>
    <row r="255" spans="1:12">
      <c r="A255" s="347">
        <v>201</v>
      </c>
      <c r="B255" s="1" t="s">
        <v>6</v>
      </c>
      <c r="C255" s="11" t="s">
        <v>355</v>
      </c>
      <c r="D255" s="11">
        <v>83</v>
      </c>
      <c r="E255" s="14">
        <v>7</v>
      </c>
      <c r="F255" s="14">
        <v>6</v>
      </c>
      <c r="G255" s="14">
        <v>10</v>
      </c>
      <c r="H255" s="339" t="s">
        <v>31</v>
      </c>
      <c r="I255" s="22">
        <v>0.375</v>
      </c>
      <c r="J255" s="11" t="s">
        <v>838</v>
      </c>
      <c r="K255" s="11" t="s">
        <v>184</v>
      </c>
    </row>
    <row r="256" spans="1:12">
      <c r="A256" s="347">
        <v>202</v>
      </c>
      <c r="B256" s="1" t="s">
        <v>6</v>
      </c>
      <c r="C256" s="11" t="s">
        <v>355</v>
      </c>
      <c r="D256" s="11">
        <v>84</v>
      </c>
      <c r="E256" s="14">
        <v>7</v>
      </c>
      <c r="F256" s="14">
        <v>6</v>
      </c>
      <c r="G256" s="14">
        <v>10</v>
      </c>
      <c r="H256" s="339" t="s">
        <v>31</v>
      </c>
      <c r="I256" s="22">
        <v>0.4375</v>
      </c>
      <c r="J256" s="11" t="s">
        <v>838</v>
      </c>
      <c r="K256" s="11" t="s">
        <v>330</v>
      </c>
    </row>
    <row r="257" spans="1:16">
      <c r="A257" s="347">
        <v>142</v>
      </c>
      <c r="B257" s="1" t="s">
        <v>6</v>
      </c>
      <c r="C257" s="11" t="s">
        <v>836</v>
      </c>
      <c r="D257" s="11">
        <v>24</v>
      </c>
      <c r="E257" s="14">
        <v>6</v>
      </c>
      <c r="F257" s="14">
        <v>6</v>
      </c>
      <c r="G257" s="14">
        <v>10</v>
      </c>
      <c r="H257" s="339" t="s">
        <v>338</v>
      </c>
      <c r="I257" s="22">
        <v>0.41666666666666669</v>
      </c>
      <c r="J257" s="11" t="s">
        <v>837</v>
      </c>
      <c r="K257" s="11" t="s">
        <v>185</v>
      </c>
    </row>
    <row r="258" spans="1:16">
      <c r="A258" s="347">
        <v>204</v>
      </c>
      <c r="B258" s="1" t="s">
        <v>6</v>
      </c>
      <c r="C258" s="11" t="s">
        <v>355</v>
      </c>
      <c r="D258" s="11">
        <v>86</v>
      </c>
      <c r="E258" s="14">
        <v>8</v>
      </c>
      <c r="F258" s="14">
        <v>7</v>
      </c>
      <c r="G258" s="14">
        <v>21</v>
      </c>
      <c r="H258" s="340" t="s">
        <v>8</v>
      </c>
      <c r="I258" s="22">
        <v>0.41666666666666669</v>
      </c>
      <c r="J258" s="11" t="s">
        <v>838</v>
      </c>
      <c r="K258" s="11" t="s">
        <v>201</v>
      </c>
    </row>
    <row r="259" spans="1:16">
      <c r="A259" s="347">
        <v>148</v>
      </c>
      <c r="B259" s="1" t="s">
        <v>6</v>
      </c>
      <c r="C259" s="11" t="s">
        <v>836</v>
      </c>
      <c r="D259" s="11">
        <v>30</v>
      </c>
      <c r="E259" s="14">
        <v>8</v>
      </c>
      <c r="F259" s="14">
        <v>7</v>
      </c>
      <c r="G259" s="14">
        <v>21</v>
      </c>
      <c r="H259" s="339" t="s">
        <v>31</v>
      </c>
      <c r="I259" s="31">
        <v>0.375</v>
      </c>
      <c r="J259" s="11" t="s">
        <v>837</v>
      </c>
      <c r="K259" s="11" t="s">
        <v>198</v>
      </c>
    </row>
    <row r="260" spans="1:16">
      <c r="A260" s="347">
        <v>147</v>
      </c>
      <c r="B260" s="1" t="s">
        <v>6</v>
      </c>
      <c r="C260" s="11" t="s">
        <v>836</v>
      </c>
      <c r="D260" s="11">
        <v>29</v>
      </c>
      <c r="E260" s="14">
        <v>8</v>
      </c>
      <c r="F260" s="14">
        <v>7</v>
      </c>
      <c r="G260" s="14">
        <v>21</v>
      </c>
      <c r="H260" s="339" t="s">
        <v>31</v>
      </c>
      <c r="I260" s="31">
        <v>0.4375</v>
      </c>
      <c r="J260" s="11" t="s">
        <v>837</v>
      </c>
      <c r="K260" s="11" t="s">
        <v>197</v>
      </c>
    </row>
    <row r="261" spans="1:16">
      <c r="A261" s="347">
        <v>149</v>
      </c>
      <c r="B261" s="1" t="s">
        <v>6</v>
      </c>
      <c r="C261" s="11" t="s">
        <v>836</v>
      </c>
      <c r="D261" s="11">
        <v>31</v>
      </c>
      <c r="E261" s="14">
        <v>8</v>
      </c>
      <c r="F261" s="14">
        <v>7</v>
      </c>
      <c r="G261" s="14">
        <v>21</v>
      </c>
      <c r="H261" s="339" t="s">
        <v>31</v>
      </c>
      <c r="I261" s="31">
        <v>0.5</v>
      </c>
      <c r="J261" s="11" t="s">
        <v>837</v>
      </c>
      <c r="K261" s="11" t="s">
        <v>196</v>
      </c>
    </row>
    <row r="262" spans="1:16">
      <c r="A262" s="347">
        <v>203</v>
      </c>
      <c r="B262" s="1" t="s">
        <v>6</v>
      </c>
      <c r="C262" s="11" t="s">
        <v>355</v>
      </c>
      <c r="D262" s="11">
        <v>85</v>
      </c>
      <c r="E262" s="14">
        <v>8</v>
      </c>
      <c r="F262" s="14">
        <v>7</v>
      </c>
      <c r="G262" s="14">
        <v>21</v>
      </c>
      <c r="H262" s="339" t="s">
        <v>31</v>
      </c>
      <c r="I262" s="31">
        <v>0.5625</v>
      </c>
      <c r="J262" s="11" t="s">
        <v>838</v>
      </c>
      <c r="K262" s="11" t="s">
        <v>199</v>
      </c>
    </row>
    <row r="263" spans="1:16">
      <c r="A263" s="347">
        <v>205</v>
      </c>
      <c r="B263" s="1" t="s">
        <v>6</v>
      </c>
      <c r="C263" s="11" t="s">
        <v>355</v>
      </c>
      <c r="D263" s="11">
        <v>87</v>
      </c>
      <c r="E263" s="14">
        <v>8</v>
      </c>
      <c r="F263" s="14">
        <v>7</v>
      </c>
      <c r="G263" s="14">
        <v>22</v>
      </c>
      <c r="H263" s="339" t="s">
        <v>31</v>
      </c>
      <c r="I263" s="31">
        <v>0.375</v>
      </c>
      <c r="J263" s="11" t="s">
        <v>838</v>
      </c>
      <c r="K263" s="11" t="s">
        <v>792</v>
      </c>
      <c r="N263" s="24" t="s">
        <v>353</v>
      </c>
      <c r="O263" s="24" t="s">
        <v>352</v>
      </c>
      <c r="P263" s="26" t="s">
        <v>354</v>
      </c>
    </row>
    <row r="264" spans="1:16">
      <c r="A264" s="347">
        <v>206</v>
      </c>
      <c r="B264" s="1" t="s">
        <v>6</v>
      </c>
      <c r="C264" s="11" t="s">
        <v>355</v>
      </c>
      <c r="D264" s="11">
        <v>88</v>
      </c>
      <c r="E264" s="14">
        <v>8</v>
      </c>
      <c r="F264" s="14">
        <v>7</v>
      </c>
      <c r="G264" s="14">
        <v>22</v>
      </c>
      <c r="H264" s="339" t="s">
        <v>31</v>
      </c>
      <c r="I264" s="31">
        <v>0.4375</v>
      </c>
      <c r="J264" s="11" t="s">
        <v>838</v>
      </c>
      <c r="K264" s="11" t="s">
        <v>331</v>
      </c>
      <c r="N264" s="23">
        <v>0.375</v>
      </c>
      <c r="O264" s="23">
        <v>0.375</v>
      </c>
      <c r="P264" s="23">
        <v>0.375</v>
      </c>
    </row>
    <row r="265" spans="1:16">
      <c r="A265" s="347">
        <v>150</v>
      </c>
      <c r="B265" s="1" t="s">
        <v>6</v>
      </c>
      <c r="C265" s="11" t="s">
        <v>836</v>
      </c>
      <c r="D265" s="11">
        <v>32</v>
      </c>
      <c r="E265" s="14">
        <v>8</v>
      </c>
      <c r="F265" s="14">
        <v>7</v>
      </c>
      <c r="G265" s="14">
        <v>22</v>
      </c>
      <c r="H265" s="339" t="s">
        <v>338</v>
      </c>
      <c r="I265" s="22">
        <v>0.54166666666666663</v>
      </c>
      <c r="J265" s="11" t="s">
        <v>837</v>
      </c>
      <c r="K265" s="11" t="s">
        <v>202</v>
      </c>
      <c r="L265" s="10" t="s">
        <v>777</v>
      </c>
      <c r="N265" s="23">
        <v>0.4375</v>
      </c>
      <c r="O265" s="23">
        <v>0.44791666666666669</v>
      </c>
      <c r="P265" s="23">
        <v>0.45833333333333331</v>
      </c>
    </row>
    <row r="266" spans="1:16">
      <c r="A266" s="347">
        <v>151</v>
      </c>
      <c r="B266" s="1" t="s">
        <v>6</v>
      </c>
      <c r="C266" s="11" t="s">
        <v>836</v>
      </c>
      <c r="D266" s="11">
        <v>33</v>
      </c>
      <c r="E266" s="14">
        <v>9</v>
      </c>
      <c r="F266" s="14">
        <v>7</v>
      </c>
      <c r="G266" s="14">
        <v>26</v>
      </c>
      <c r="H266" s="339" t="s">
        <v>34</v>
      </c>
      <c r="I266" s="31">
        <v>0.375</v>
      </c>
      <c r="J266" s="11" t="s">
        <v>837</v>
      </c>
      <c r="K266" s="11" t="s">
        <v>206</v>
      </c>
      <c r="N266" s="23">
        <v>0.5</v>
      </c>
      <c r="O266" s="23">
        <v>0.52083333333333304</v>
      </c>
      <c r="P266" s="24"/>
    </row>
    <row r="267" spans="1:16">
      <c r="A267" s="347">
        <v>153</v>
      </c>
      <c r="B267" s="1" t="s">
        <v>6</v>
      </c>
      <c r="C267" s="11" t="s">
        <v>836</v>
      </c>
      <c r="D267" s="11">
        <v>35</v>
      </c>
      <c r="E267" s="14">
        <v>9</v>
      </c>
      <c r="F267" s="14">
        <v>7</v>
      </c>
      <c r="G267" s="14">
        <v>26</v>
      </c>
      <c r="H267" s="339" t="s">
        <v>34</v>
      </c>
      <c r="I267" s="31">
        <v>0.4375</v>
      </c>
      <c r="J267" s="11" t="s">
        <v>837</v>
      </c>
      <c r="K267" s="11" t="s">
        <v>207</v>
      </c>
      <c r="N267" s="24"/>
      <c r="O267" s="23">
        <v>0.59375</v>
      </c>
      <c r="P267" s="24"/>
    </row>
    <row r="268" spans="1:16">
      <c r="A268" s="347">
        <v>208</v>
      </c>
      <c r="B268" s="1" t="s">
        <v>6</v>
      </c>
      <c r="C268" s="11" t="s">
        <v>355</v>
      </c>
      <c r="D268" s="11">
        <v>90</v>
      </c>
      <c r="E268" s="14">
        <v>9</v>
      </c>
      <c r="F268" s="14">
        <v>7</v>
      </c>
      <c r="G268" s="14">
        <v>26</v>
      </c>
      <c r="H268" s="339" t="s">
        <v>34</v>
      </c>
      <c r="I268" s="31">
        <v>0.5</v>
      </c>
      <c r="J268" s="11" t="s">
        <v>838</v>
      </c>
      <c r="K268" s="11" t="s">
        <v>209</v>
      </c>
      <c r="N268" s="24"/>
      <c r="O268" s="23">
        <v>0.66666666666666696</v>
      </c>
      <c r="P268" s="24"/>
    </row>
    <row r="269" spans="1:16">
      <c r="A269" s="347">
        <v>210</v>
      </c>
      <c r="B269" s="1" t="s">
        <v>6</v>
      </c>
      <c r="C269" s="11" t="s">
        <v>355</v>
      </c>
      <c r="D269" s="11">
        <v>92</v>
      </c>
      <c r="E269" s="14">
        <v>9</v>
      </c>
      <c r="F269" s="14">
        <v>7</v>
      </c>
      <c r="G269" s="14">
        <v>26</v>
      </c>
      <c r="H269" s="339" t="s">
        <v>349</v>
      </c>
      <c r="I269" s="31">
        <v>0.375</v>
      </c>
      <c r="J269" s="11" t="s">
        <v>838</v>
      </c>
      <c r="K269" s="11" t="s">
        <v>332</v>
      </c>
      <c r="N269" s="24"/>
      <c r="O269" s="24"/>
      <c r="P269" s="24"/>
    </row>
    <row r="270" spans="1:16">
      <c r="A270" s="347">
        <v>152</v>
      </c>
      <c r="B270" s="1" t="s">
        <v>6</v>
      </c>
      <c r="C270" s="11" t="s">
        <v>836</v>
      </c>
      <c r="D270" s="11">
        <v>34</v>
      </c>
      <c r="E270" s="14">
        <v>9</v>
      </c>
      <c r="F270" s="14">
        <v>7</v>
      </c>
      <c r="G270" s="14">
        <v>26</v>
      </c>
      <c r="H270" s="339" t="s">
        <v>349</v>
      </c>
      <c r="I270" s="31">
        <v>0.4375</v>
      </c>
      <c r="J270" s="11" t="s">
        <v>837</v>
      </c>
      <c r="K270" s="11" t="s">
        <v>208</v>
      </c>
      <c r="N270" s="23">
        <v>0.39583333333333331</v>
      </c>
      <c r="O270" s="23">
        <v>0.39583333333333331</v>
      </c>
      <c r="P270" s="24"/>
    </row>
    <row r="271" spans="1:16">
      <c r="A271" s="347">
        <v>207</v>
      </c>
      <c r="B271" s="1" t="s">
        <v>6</v>
      </c>
      <c r="C271" s="11" t="s">
        <v>355</v>
      </c>
      <c r="D271" s="11">
        <v>89</v>
      </c>
      <c r="E271" s="14">
        <v>9</v>
      </c>
      <c r="F271" s="14">
        <v>7</v>
      </c>
      <c r="G271" s="14">
        <v>26</v>
      </c>
      <c r="H271" s="339" t="s">
        <v>349</v>
      </c>
      <c r="I271" s="31">
        <v>0.5</v>
      </c>
      <c r="J271" s="11" t="s">
        <v>838</v>
      </c>
      <c r="K271" s="11" t="s">
        <v>210</v>
      </c>
      <c r="N271" s="23">
        <v>0.45833333333333331</v>
      </c>
      <c r="O271" s="23">
        <v>0.46875</v>
      </c>
      <c r="P271" s="24"/>
    </row>
    <row r="272" spans="1:16">
      <c r="A272" s="347">
        <v>209</v>
      </c>
      <c r="B272" s="1" t="s">
        <v>6</v>
      </c>
      <c r="C272" s="11" t="s">
        <v>355</v>
      </c>
      <c r="D272" s="11">
        <v>91</v>
      </c>
      <c r="E272" s="14">
        <v>9</v>
      </c>
      <c r="F272" s="14">
        <v>7</v>
      </c>
      <c r="G272" s="14">
        <v>27</v>
      </c>
      <c r="H272" s="339" t="s">
        <v>349</v>
      </c>
      <c r="I272" s="22">
        <v>0.375</v>
      </c>
      <c r="J272" s="11" t="s">
        <v>838</v>
      </c>
      <c r="K272" s="11" t="s">
        <v>793</v>
      </c>
      <c r="N272" s="23">
        <v>0.52083333333333304</v>
      </c>
      <c r="O272" s="23">
        <v>0.54166666666666596</v>
      </c>
      <c r="P272" s="24"/>
    </row>
    <row r="273" spans="1:16">
      <c r="A273" s="347">
        <v>154</v>
      </c>
      <c r="B273" s="1" t="s">
        <v>6</v>
      </c>
      <c r="C273" s="11" t="s">
        <v>836</v>
      </c>
      <c r="D273" s="11">
        <v>36</v>
      </c>
      <c r="E273" s="14">
        <v>9</v>
      </c>
      <c r="F273" s="14">
        <v>7</v>
      </c>
      <c r="G273" s="14">
        <v>28</v>
      </c>
      <c r="H273" s="339" t="s">
        <v>338</v>
      </c>
      <c r="I273" s="22">
        <v>0.41666666666666669</v>
      </c>
      <c r="J273" s="11" t="s">
        <v>837</v>
      </c>
      <c r="K273" s="11" t="s">
        <v>217</v>
      </c>
      <c r="N273" s="24"/>
      <c r="O273" s="23">
        <v>0.61458333333333304</v>
      </c>
      <c r="P273" s="24"/>
    </row>
    <row r="274" spans="1:16">
      <c r="A274" s="347">
        <v>211</v>
      </c>
      <c r="B274" s="1" t="s">
        <v>6</v>
      </c>
      <c r="C274" s="11" t="s">
        <v>355</v>
      </c>
      <c r="D274" s="11">
        <v>93</v>
      </c>
      <c r="E274" s="14">
        <v>10</v>
      </c>
      <c r="F274" s="14">
        <v>8</v>
      </c>
      <c r="G274" s="14">
        <v>9</v>
      </c>
      <c r="H274" s="380" t="s">
        <v>31</v>
      </c>
      <c r="I274" s="22">
        <v>0.375</v>
      </c>
      <c r="J274" s="11" t="s">
        <v>838</v>
      </c>
      <c r="K274" s="11" t="s">
        <v>327</v>
      </c>
      <c r="N274" s="24"/>
      <c r="O274" s="23">
        <v>0.6875</v>
      </c>
      <c r="P274" s="24"/>
    </row>
    <row r="275" spans="1:16">
      <c r="A275" s="347">
        <v>212</v>
      </c>
      <c r="B275" s="1" t="s">
        <v>6</v>
      </c>
      <c r="C275" s="11" t="s">
        <v>355</v>
      </c>
      <c r="D275" s="11">
        <v>94</v>
      </c>
      <c r="E275" s="14">
        <v>10</v>
      </c>
      <c r="F275" s="14">
        <v>8</v>
      </c>
      <c r="G275" s="14">
        <v>9</v>
      </c>
      <c r="H275" s="380" t="s">
        <v>31</v>
      </c>
      <c r="I275" s="22">
        <v>0.4375</v>
      </c>
      <c r="J275" s="11" t="s">
        <v>838</v>
      </c>
      <c r="K275" s="11" t="s">
        <v>225</v>
      </c>
      <c r="N275" s="24"/>
      <c r="O275" s="24"/>
      <c r="P275" s="24"/>
    </row>
    <row r="276" spans="1:16">
      <c r="A276" s="347">
        <v>213</v>
      </c>
      <c r="B276" s="1" t="s">
        <v>6</v>
      </c>
      <c r="C276" s="11" t="s">
        <v>355</v>
      </c>
      <c r="D276" s="11">
        <v>95</v>
      </c>
      <c r="E276" s="14">
        <v>10</v>
      </c>
      <c r="F276" s="14">
        <v>8</v>
      </c>
      <c r="G276" s="14">
        <v>9</v>
      </c>
      <c r="H276" s="380" t="s">
        <v>31</v>
      </c>
      <c r="I276" s="22">
        <v>0.5</v>
      </c>
      <c r="J276" s="11" t="s">
        <v>838</v>
      </c>
      <c r="K276" s="11" t="s">
        <v>794</v>
      </c>
      <c r="N276" s="23">
        <v>0.41666666666666669</v>
      </c>
      <c r="O276" s="23">
        <v>0.41666666666666669</v>
      </c>
      <c r="P276" s="24"/>
    </row>
    <row r="277" spans="1:16">
      <c r="A277" s="347">
        <v>155</v>
      </c>
      <c r="B277" s="1" t="s">
        <v>6</v>
      </c>
      <c r="C277" s="11" t="s">
        <v>836</v>
      </c>
      <c r="D277" s="11">
        <v>37</v>
      </c>
      <c r="E277" s="14">
        <v>10</v>
      </c>
      <c r="F277" s="14">
        <v>8</v>
      </c>
      <c r="G277" s="14">
        <v>9</v>
      </c>
      <c r="H277" s="339" t="s">
        <v>337</v>
      </c>
      <c r="I277" s="22">
        <v>0.47916666666666669</v>
      </c>
      <c r="J277" s="11" t="s">
        <v>837</v>
      </c>
      <c r="K277" s="11" t="s">
        <v>226</v>
      </c>
      <c r="L277" s="10" t="s">
        <v>784</v>
      </c>
      <c r="N277" s="23">
        <v>0.47916666666666669</v>
      </c>
      <c r="O277" s="23">
        <v>0.48958333333333331</v>
      </c>
      <c r="P277" s="24"/>
    </row>
    <row r="278" spans="1:16">
      <c r="A278" s="347">
        <v>214</v>
      </c>
      <c r="B278" s="1" t="s">
        <v>6</v>
      </c>
      <c r="C278" s="11" t="s">
        <v>355</v>
      </c>
      <c r="D278" s="11">
        <v>96</v>
      </c>
      <c r="E278" s="14">
        <v>10</v>
      </c>
      <c r="F278" s="14">
        <v>8</v>
      </c>
      <c r="G278" s="14">
        <v>10</v>
      </c>
      <c r="H278" s="341" t="s">
        <v>8</v>
      </c>
      <c r="I278" s="22">
        <v>0.41666666666666669</v>
      </c>
      <c r="J278" s="11" t="s">
        <v>838</v>
      </c>
      <c r="K278" s="11" t="s">
        <v>230</v>
      </c>
      <c r="L278" s="10" t="s">
        <v>778</v>
      </c>
      <c r="N278" s="23">
        <v>0.54166666666666696</v>
      </c>
      <c r="O278" s="23">
        <v>0.5625</v>
      </c>
      <c r="P278" s="24"/>
    </row>
    <row r="279" spans="1:16">
      <c r="A279" s="347">
        <v>156</v>
      </c>
      <c r="B279" s="1" t="s">
        <v>6</v>
      </c>
      <c r="C279" s="11" t="s">
        <v>836</v>
      </c>
      <c r="D279" s="11">
        <v>38</v>
      </c>
      <c r="E279" s="14">
        <v>10</v>
      </c>
      <c r="F279" s="14">
        <v>8</v>
      </c>
      <c r="G279" s="14">
        <v>10</v>
      </c>
      <c r="H279" s="339" t="s">
        <v>35</v>
      </c>
      <c r="I279" s="391">
        <v>0.45833333333333331</v>
      </c>
      <c r="J279" s="11" t="s">
        <v>837</v>
      </c>
      <c r="K279" s="11" t="s">
        <v>232</v>
      </c>
      <c r="N279" s="24"/>
      <c r="O279" s="23">
        <v>0.63541666666666696</v>
      </c>
      <c r="P279" s="24"/>
    </row>
    <row r="280" spans="1:16">
      <c r="A280" s="382">
        <v>157</v>
      </c>
      <c r="B280" s="389" t="s">
        <v>6</v>
      </c>
      <c r="C280" s="388" t="s">
        <v>836</v>
      </c>
      <c r="D280" s="388">
        <v>39</v>
      </c>
      <c r="E280" s="384">
        <v>10</v>
      </c>
      <c r="F280" s="384">
        <v>8</v>
      </c>
      <c r="G280" s="384">
        <v>10</v>
      </c>
      <c r="H280" s="390" t="s">
        <v>35</v>
      </c>
      <c r="I280" s="391">
        <v>0.53125</v>
      </c>
      <c r="J280" s="388" t="s">
        <v>837</v>
      </c>
      <c r="K280" s="388" t="s">
        <v>233</v>
      </c>
      <c r="N280" s="24"/>
      <c r="O280" s="23">
        <v>0.70833333333333404</v>
      </c>
      <c r="P280" s="24"/>
    </row>
    <row r="281" spans="1:16">
      <c r="A281" s="347">
        <v>158</v>
      </c>
      <c r="B281" s="1" t="s">
        <v>6</v>
      </c>
      <c r="C281" s="11" t="s">
        <v>836</v>
      </c>
      <c r="D281" s="11">
        <v>40</v>
      </c>
      <c r="E281" s="14">
        <v>10</v>
      </c>
      <c r="F281" s="14">
        <v>8</v>
      </c>
      <c r="G281" s="14">
        <v>10</v>
      </c>
      <c r="H281" s="340" t="s">
        <v>349</v>
      </c>
      <c r="I281" s="376">
        <v>0.375</v>
      </c>
      <c r="J281" s="11" t="s">
        <v>837</v>
      </c>
      <c r="K281" s="11" t="s">
        <v>234</v>
      </c>
    </row>
    <row r="282" spans="1:16">
      <c r="A282" s="347">
        <v>216</v>
      </c>
      <c r="B282" s="1" t="s">
        <v>6</v>
      </c>
      <c r="C282" s="11" t="s">
        <v>355</v>
      </c>
      <c r="D282" s="11">
        <v>98</v>
      </c>
      <c r="E282" s="14">
        <v>11</v>
      </c>
      <c r="F282" s="14">
        <v>8</v>
      </c>
      <c r="G282" s="14">
        <v>18</v>
      </c>
      <c r="H282" s="341" t="s">
        <v>8</v>
      </c>
      <c r="I282" s="22">
        <v>0.39583333333333331</v>
      </c>
      <c r="J282" s="11" t="s">
        <v>838</v>
      </c>
      <c r="K282" s="11" t="s">
        <v>244</v>
      </c>
    </row>
    <row r="283" spans="1:16">
      <c r="A283" s="347">
        <v>161</v>
      </c>
      <c r="B283" s="1" t="s">
        <v>6</v>
      </c>
      <c r="C283" s="11" t="s">
        <v>836</v>
      </c>
      <c r="D283" s="11">
        <v>43</v>
      </c>
      <c r="E283" s="14">
        <v>11</v>
      </c>
      <c r="F283" s="14">
        <v>8</v>
      </c>
      <c r="G283" s="14">
        <v>18</v>
      </c>
      <c r="H283" s="341" t="s">
        <v>35</v>
      </c>
      <c r="I283" s="22">
        <v>0.44791666666666669</v>
      </c>
      <c r="J283" s="11" t="s">
        <v>837</v>
      </c>
      <c r="K283" s="11" t="s">
        <v>249</v>
      </c>
    </row>
    <row r="284" spans="1:16">
      <c r="A284" s="347">
        <v>215</v>
      </c>
      <c r="B284" s="1" t="s">
        <v>6</v>
      </c>
      <c r="C284" s="11" t="s">
        <v>355</v>
      </c>
      <c r="D284" s="11">
        <v>97</v>
      </c>
      <c r="E284" s="14">
        <v>11</v>
      </c>
      <c r="F284" s="14">
        <v>8</v>
      </c>
      <c r="G284" s="14">
        <v>18</v>
      </c>
      <c r="H284" s="341" t="s">
        <v>35</v>
      </c>
      <c r="I284" s="22">
        <v>0.51041666666666663</v>
      </c>
      <c r="J284" s="11" t="s">
        <v>838</v>
      </c>
      <c r="K284" s="11" t="s">
        <v>113</v>
      </c>
    </row>
    <row r="285" spans="1:16">
      <c r="A285" s="347">
        <v>159</v>
      </c>
      <c r="B285" s="1" t="s">
        <v>6</v>
      </c>
      <c r="C285" s="11" t="s">
        <v>836</v>
      </c>
      <c r="D285" s="11">
        <v>41</v>
      </c>
      <c r="E285" s="14">
        <v>11</v>
      </c>
      <c r="F285" s="14">
        <v>8</v>
      </c>
      <c r="G285" s="14">
        <v>18</v>
      </c>
      <c r="H285" s="341" t="s">
        <v>349</v>
      </c>
      <c r="I285" s="31">
        <v>0.375</v>
      </c>
      <c r="J285" s="11" t="s">
        <v>837</v>
      </c>
      <c r="K285" s="11" t="s">
        <v>250</v>
      </c>
      <c r="L285" s="10" t="s">
        <v>779</v>
      </c>
    </row>
    <row r="286" spans="1:16">
      <c r="A286" s="347">
        <v>160</v>
      </c>
      <c r="B286" s="1" t="s">
        <v>6</v>
      </c>
      <c r="C286" s="11" t="s">
        <v>836</v>
      </c>
      <c r="D286" s="11">
        <v>42</v>
      </c>
      <c r="E286" s="14">
        <v>11</v>
      </c>
      <c r="F286" s="14">
        <v>8</v>
      </c>
      <c r="G286" s="14">
        <v>18</v>
      </c>
      <c r="H286" s="341" t="s">
        <v>349</v>
      </c>
      <c r="I286" s="31">
        <v>0.4375</v>
      </c>
      <c r="J286" s="11" t="s">
        <v>837</v>
      </c>
      <c r="K286" s="11" t="s">
        <v>251</v>
      </c>
    </row>
    <row r="287" spans="1:16">
      <c r="A287" s="347">
        <v>217</v>
      </c>
      <c r="B287" s="1" t="s">
        <v>6</v>
      </c>
      <c r="C287" s="11" t="s">
        <v>355</v>
      </c>
      <c r="D287" s="11">
        <v>99</v>
      </c>
      <c r="E287" s="14">
        <v>11</v>
      </c>
      <c r="F287" s="14">
        <v>8</v>
      </c>
      <c r="G287" s="14">
        <v>18</v>
      </c>
      <c r="H287" s="341" t="s">
        <v>349</v>
      </c>
      <c r="I287" s="31">
        <v>0.5</v>
      </c>
      <c r="J287" s="11" t="s">
        <v>838</v>
      </c>
      <c r="K287" s="11" t="s">
        <v>334</v>
      </c>
    </row>
    <row r="288" spans="1:16">
      <c r="A288" s="347">
        <v>162</v>
      </c>
      <c r="B288" s="1" t="s">
        <v>6</v>
      </c>
      <c r="C288" s="11" t="s">
        <v>836</v>
      </c>
      <c r="D288" s="11">
        <v>44</v>
      </c>
      <c r="E288" s="14">
        <v>11</v>
      </c>
      <c r="F288" s="14">
        <v>8</v>
      </c>
      <c r="G288" s="14">
        <v>19</v>
      </c>
      <c r="H288" s="339" t="s">
        <v>31</v>
      </c>
      <c r="I288" s="22">
        <v>0.375</v>
      </c>
      <c r="J288" s="11" t="s">
        <v>837</v>
      </c>
      <c r="K288" s="11" t="s">
        <v>257</v>
      </c>
    </row>
    <row r="289" spans="1:16">
      <c r="A289" s="347">
        <v>218</v>
      </c>
      <c r="B289" s="1" t="s">
        <v>6</v>
      </c>
      <c r="C289" s="11" t="s">
        <v>355</v>
      </c>
      <c r="D289" s="11">
        <v>100</v>
      </c>
      <c r="E289" s="14">
        <v>11</v>
      </c>
      <c r="F289" s="14">
        <v>8</v>
      </c>
      <c r="G289" s="14">
        <v>19</v>
      </c>
      <c r="H289" s="339" t="s">
        <v>31</v>
      </c>
      <c r="I289" s="22">
        <v>0.4375</v>
      </c>
      <c r="J289" s="11" t="s">
        <v>838</v>
      </c>
      <c r="K289" s="11" t="s">
        <v>795</v>
      </c>
    </row>
    <row r="290" spans="1:16">
      <c r="A290" s="347">
        <v>163</v>
      </c>
      <c r="B290" s="1" t="s">
        <v>6</v>
      </c>
      <c r="C290" s="11" t="s">
        <v>836</v>
      </c>
      <c r="D290" s="11">
        <v>45</v>
      </c>
      <c r="E290" s="14">
        <v>12</v>
      </c>
      <c r="F290" s="14">
        <v>9</v>
      </c>
      <c r="G290" s="14">
        <v>1</v>
      </c>
      <c r="H290" s="339" t="s">
        <v>344</v>
      </c>
      <c r="I290" s="22">
        <v>0.39583333333333331</v>
      </c>
      <c r="J290" s="11" t="s">
        <v>837</v>
      </c>
      <c r="K290" s="11" t="s">
        <v>263</v>
      </c>
    </row>
    <row r="291" spans="1:16">
      <c r="A291" s="347">
        <v>219</v>
      </c>
      <c r="B291" s="1" t="s">
        <v>6</v>
      </c>
      <c r="C291" s="11" t="s">
        <v>355</v>
      </c>
      <c r="D291" s="11">
        <v>101</v>
      </c>
      <c r="E291" s="14">
        <v>12</v>
      </c>
      <c r="F291" s="14">
        <v>9</v>
      </c>
      <c r="G291" s="14">
        <v>1</v>
      </c>
      <c r="H291" s="339" t="s">
        <v>344</v>
      </c>
      <c r="I291" s="22">
        <v>0.45833333333333331</v>
      </c>
      <c r="J291" s="11" t="s">
        <v>838</v>
      </c>
      <c r="K291" s="11" t="s">
        <v>335</v>
      </c>
    </row>
    <row r="292" spans="1:16">
      <c r="A292" s="382">
        <v>221</v>
      </c>
      <c r="B292" s="389" t="s">
        <v>6</v>
      </c>
      <c r="C292" s="388" t="s">
        <v>355</v>
      </c>
      <c r="D292" s="388">
        <v>103</v>
      </c>
      <c r="E292" s="384">
        <v>12</v>
      </c>
      <c r="F292" s="384">
        <v>9</v>
      </c>
      <c r="G292" s="384">
        <v>1</v>
      </c>
      <c r="H292" s="390" t="s">
        <v>34</v>
      </c>
      <c r="I292" s="398">
        <v>0.63194444444444442</v>
      </c>
      <c r="J292" s="388" t="s">
        <v>838</v>
      </c>
      <c r="K292" s="388" t="s">
        <v>277</v>
      </c>
      <c r="N292" s="24" t="s">
        <v>353</v>
      </c>
      <c r="O292" s="24" t="s">
        <v>352</v>
      </c>
      <c r="P292" s="26" t="s">
        <v>354</v>
      </c>
    </row>
    <row r="293" spans="1:16">
      <c r="A293" s="347">
        <v>164</v>
      </c>
      <c r="B293" s="1" t="s">
        <v>6</v>
      </c>
      <c r="C293" s="11" t="s">
        <v>836</v>
      </c>
      <c r="D293" s="11">
        <v>46</v>
      </c>
      <c r="E293" s="14">
        <v>12</v>
      </c>
      <c r="F293" s="14">
        <v>9</v>
      </c>
      <c r="G293" s="14">
        <v>1</v>
      </c>
      <c r="H293" s="339" t="s">
        <v>338</v>
      </c>
      <c r="I293" s="22">
        <v>0.41666666666666669</v>
      </c>
      <c r="J293" s="11" t="s">
        <v>837</v>
      </c>
      <c r="K293" s="11" t="s">
        <v>270</v>
      </c>
      <c r="L293" s="10" t="s">
        <v>781</v>
      </c>
      <c r="N293" s="23">
        <v>0.375</v>
      </c>
      <c r="O293" s="23">
        <v>0.375</v>
      </c>
      <c r="P293" s="23">
        <v>0.375</v>
      </c>
    </row>
    <row r="294" spans="1:16">
      <c r="A294" s="347">
        <v>165</v>
      </c>
      <c r="B294" s="1" t="s">
        <v>6</v>
      </c>
      <c r="C294" s="11" t="s">
        <v>836</v>
      </c>
      <c r="D294" s="11">
        <v>47</v>
      </c>
      <c r="E294" s="14">
        <v>12</v>
      </c>
      <c r="F294" s="14">
        <v>9</v>
      </c>
      <c r="G294" s="14">
        <v>2</v>
      </c>
      <c r="H294" s="339" t="s">
        <v>350</v>
      </c>
      <c r="I294" s="22">
        <v>0.39583333333333331</v>
      </c>
      <c r="J294" s="11" t="s">
        <v>837</v>
      </c>
      <c r="K294" s="11" t="s">
        <v>274</v>
      </c>
      <c r="N294" s="23">
        <v>0.4375</v>
      </c>
      <c r="O294" s="23">
        <v>0.44791666666666669</v>
      </c>
      <c r="P294" s="23">
        <v>0.45833333333333331</v>
      </c>
    </row>
    <row r="295" spans="1:16">
      <c r="A295" s="347">
        <v>222</v>
      </c>
      <c r="B295" s="1" t="s">
        <v>6</v>
      </c>
      <c r="C295" s="11" t="s">
        <v>355</v>
      </c>
      <c r="D295" s="11">
        <v>104</v>
      </c>
      <c r="E295" s="14">
        <v>12</v>
      </c>
      <c r="F295" s="14">
        <v>9</v>
      </c>
      <c r="G295" s="14">
        <v>2</v>
      </c>
      <c r="H295" s="339" t="s">
        <v>345</v>
      </c>
      <c r="I295" s="22">
        <v>0.39583333333333331</v>
      </c>
      <c r="J295" s="11" t="s">
        <v>838</v>
      </c>
      <c r="K295" s="11" t="s">
        <v>276</v>
      </c>
      <c r="N295" s="23">
        <v>0.5</v>
      </c>
      <c r="O295" s="23">
        <v>0.52083333333333304</v>
      </c>
      <c r="P295" s="24"/>
    </row>
    <row r="296" spans="1:16">
      <c r="A296" s="347">
        <v>166</v>
      </c>
      <c r="B296" s="1" t="s">
        <v>6</v>
      </c>
      <c r="C296" s="11" t="s">
        <v>836</v>
      </c>
      <c r="D296" s="11">
        <v>48</v>
      </c>
      <c r="E296" s="14">
        <v>12</v>
      </c>
      <c r="F296" s="14">
        <v>9</v>
      </c>
      <c r="G296" s="14">
        <v>2</v>
      </c>
      <c r="H296" s="340" t="s">
        <v>347</v>
      </c>
      <c r="I296" s="30">
        <v>0.39583333333333331</v>
      </c>
      <c r="J296" s="11" t="s">
        <v>837</v>
      </c>
      <c r="K296" s="11" t="s">
        <v>275</v>
      </c>
      <c r="N296" s="24"/>
      <c r="O296" s="23">
        <v>0.59375</v>
      </c>
      <c r="P296" s="24"/>
    </row>
    <row r="297" spans="1:16">
      <c r="A297" s="347">
        <v>220</v>
      </c>
      <c r="B297" s="1" t="s">
        <v>6</v>
      </c>
      <c r="C297" s="11" t="s">
        <v>355</v>
      </c>
      <c r="D297" s="11">
        <v>102</v>
      </c>
      <c r="E297" s="14">
        <v>12</v>
      </c>
      <c r="F297" s="14">
        <v>9</v>
      </c>
      <c r="G297" s="14">
        <v>2</v>
      </c>
      <c r="H297" s="340" t="s">
        <v>347</v>
      </c>
      <c r="I297" s="31">
        <v>0.51041666666666663</v>
      </c>
      <c r="J297" s="11" t="s">
        <v>838</v>
      </c>
      <c r="K297" s="11" t="s">
        <v>796</v>
      </c>
      <c r="N297" s="24"/>
      <c r="O297" s="23">
        <v>0.66666666666666696</v>
      </c>
      <c r="P297" s="24"/>
    </row>
    <row r="298" spans="1:16">
      <c r="A298" s="347">
        <v>171</v>
      </c>
      <c r="B298" s="1" t="s">
        <v>6</v>
      </c>
      <c r="C298" s="11" t="s">
        <v>836</v>
      </c>
      <c r="D298" s="11">
        <v>53</v>
      </c>
      <c r="E298" s="14">
        <v>14</v>
      </c>
      <c r="F298" s="14">
        <v>9</v>
      </c>
      <c r="G298" s="14">
        <v>15</v>
      </c>
      <c r="H298" s="339" t="s">
        <v>350</v>
      </c>
      <c r="I298" s="31">
        <v>0.375</v>
      </c>
      <c r="J298" s="11" t="s">
        <v>837</v>
      </c>
      <c r="K298" s="11" t="s">
        <v>296</v>
      </c>
      <c r="N298" s="24"/>
      <c r="O298" s="24"/>
      <c r="P298" s="24"/>
    </row>
    <row r="299" spans="1:16">
      <c r="A299" s="347">
        <v>173</v>
      </c>
      <c r="B299" s="1" t="s">
        <v>6</v>
      </c>
      <c r="C299" s="11" t="s">
        <v>836</v>
      </c>
      <c r="D299" s="11">
        <v>55</v>
      </c>
      <c r="E299" s="14">
        <v>14</v>
      </c>
      <c r="F299" s="14">
        <v>9</v>
      </c>
      <c r="G299" s="14">
        <v>15</v>
      </c>
      <c r="H299" s="339" t="s">
        <v>350</v>
      </c>
      <c r="I299" s="30">
        <v>0.4375</v>
      </c>
      <c r="J299" s="11" t="s">
        <v>837</v>
      </c>
      <c r="K299" s="11" t="s">
        <v>297</v>
      </c>
      <c r="N299" s="23">
        <v>0.39583333333333331</v>
      </c>
      <c r="O299" s="23">
        <v>0.39583333333333331</v>
      </c>
      <c r="P299" s="24"/>
    </row>
    <row r="300" spans="1:16">
      <c r="A300" s="347">
        <v>229</v>
      </c>
      <c r="B300" s="1" t="s">
        <v>6</v>
      </c>
      <c r="C300" s="11" t="s">
        <v>355</v>
      </c>
      <c r="D300" s="11">
        <v>111</v>
      </c>
      <c r="E300" s="14">
        <v>14</v>
      </c>
      <c r="F300" s="14">
        <v>9</v>
      </c>
      <c r="G300" s="14">
        <v>15</v>
      </c>
      <c r="H300" s="339" t="s">
        <v>350</v>
      </c>
      <c r="I300" s="31">
        <v>0.5</v>
      </c>
      <c r="J300" s="11" t="s">
        <v>838</v>
      </c>
      <c r="K300" s="11" t="s">
        <v>298</v>
      </c>
      <c r="N300" s="23">
        <v>0.45833333333333331</v>
      </c>
      <c r="O300" s="23">
        <v>0.46875</v>
      </c>
      <c r="P300" s="24"/>
    </row>
    <row r="301" spans="1:16">
      <c r="A301" s="347">
        <v>230</v>
      </c>
      <c r="B301" s="1" t="s">
        <v>6</v>
      </c>
      <c r="C301" s="11" t="s">
        <v>355</v>
      </c>
      <c r="D301" s="11">
        <v>112</v>
      </c>
      <c r="E301" s="14">
        <v>14</v>
      </c>
      <c r="F301" s="14">
        <v>9</v>
      </c>
      <c r="G301" s="14">
        <v>15</v>
      </c>
      <c r="H301" s="341" t="s">
        <v>8</v>
      </c>
      <c r="I301" s="22">
        <v>0.41666666666666669</v>
      </c>
      <c r="J301" s="11" t="s">
        <v>838</v>
      </c>
      <c r="K301" s="11" t="s">
        <v>295</v>
      </c>
      <c r="N301" s="23">
        <v>0.52083333333333304</v>
      </c>
      <c r="O301" s="23">
        <v>0.54166666666666596</v>
      </c>
      <c r="P301" s="24"/>
    </row>
    <row r="302" spans="1:16">
      <c r="A302" s="347">
        <v>172</v>
      </c>
      <c r="B302" s="1" t="s">
        <v>6</v>
      </c>
      <c r="C302" s="11" t="s">
        <v>836</v>
      </c>
      <c r="D302" s="11">
        <v>54</v>
      </c>
      <c r="E302" s="14">
        <v>14</v>
      </c>
      <c r="F302" s="14">
        <v>9</v>
      </c>
      <c r="G302" s="14">
        <v>15</v>
      </c>
      <c r="H302" s="340" t="s">
        <v>31</v>
      </c>
      <c r="I302" s="31">
        <v>0.375</v>
      </c>
      <c r="J302" s="11" t="s">
        <v>837</v>
      </c>
      <c r="K302" s="11" t="s">
        <v>865</v>
      </c>
      <c r="N302" s="24"/>
      <c r="O302" s="23">
        <v>0.61458333333333304</v>
      </c>
      <c r="P302" s="24"/>
    </row>
    <row r="303" spans="1:16">
      <c r="A303" s="347">
        <v>227</v>
      </c>
      <c r="B303" s="1" t="s">
        <v>6</v>
      </c>
      <c r="C303" s="11" t="s">
        <v>355</v>
      </c>
      <c r="D303" s="11">
        <v>109</v>
      </c>
      <c r="E303" s="14">
        <v>14</v>
      </c>
      <c r="F303" s="14">
        <v>9</v>
      </c>
      <c r="G303" s="14">
        <v>15</v>
      </c>
      <c r="H303" s="340" t="s">
        <v>31</v>
      </c>
      <c r="I303" s="31">
        <v>0.4375</v>
      </c>
      <c r="J303" s="11" t="s">
        <v>838</v>
      </c>
      <c r="K303" s="11" t="s">
        <v>299</v>
      </c>
      <c r="N303" s="24"/>
      <c r="O303" s="23">
        <v>0.6875</v>
      </c>
      <c r="P303" s="24"/>
    </row>
    <row r="304" spans="1:16">
      <c r="A304" s="347">
        <v>228</v>
      </c>
      <c r="B304" s="1" t="s">
        <v>6</v>
      </c>
      <c r="C304" s="11" t="s">
        <v>355</v>
      </c>
      <c r="D304" s="11">
        <v>110</v>
      </c>
      <c r="E304" s="14">
        <v>14</v>
      </c>
      <c r="F304" s="14">
        <v>9</v>
      </c>
      <c r="G304" s="14">
        <v>15</v>
      </c>
      <c r="H304" s="340" t="s">
        <v>31</v>
      </c>
      <c r="I304" s="31">
        <v>0.5</v>
      </c>
      <c r="J304" s="11" t="s">
        <v>838</v>
      </c>
      <c r="K304" s="11" t="s">
        <v>798</v>
      </c>
      <c r="N304" s="24"/>
      <c r="O304" s="24"/>
      <c r="P304" s="24"/>
    </row>
    <row r="305" spans="1:16">
      <c r="A305" s="347">
        <v>174</v>
      </c>
      <c r="B305" s="1" t="s">
        <v>6</v>
      </c>
      <c r="C305" s="11" t="s">
        <v>836</v>
      </c>
      <c r="D305" s="11">
        <v>56</v>
      </c>
      <c r="E305" s="14">
        <v>14</v>
      </c>
      <c r="F305" s="14">
        <v>9</v>
      </c>
      <c r="G305" s="14">
        <v>15</v>
      </c>
      <c r="H305" s="339" t="s">
        <v>338</v>
      </c>
      <c r="I305" s="22">
        <v>0.41666666666666669</v>
      </c>
      <c r="J305" s="11" t="s">
        <v>837</v>
      </c>
      <c r="K305" s="11" t="s">
        <v>302</v>
      </c>
      <c r="N305" s="23">
        <v>0.41666666666666669</v>
      </c>
      <c r="O305" s="23">
        <v>0.41666666666666669</v>
      </c>
      <c r="P305" s="24"/>
    </row>
    <row r="306" spans="1:16">
      <c r="A306" s="347">
        <v>168</v>
      </c>
      <c r="B306" s="1" t="s">
        <v>6</v>
      </c>
      <c r="C306" s="11" t="s">
        <v>836</v>
      </c>
      <c r="D306" s="11">
        <v>50</v>
      </c>
      <c r="E306" s="14">
        <v>13</v>
      </c>
      <c r="F306" s="14">
        <v>9</v>
      </c>
      <c r="G306" s="14">
        <v>16</v>
      </c>
      <c r="H306" s="339" t="s">
        <v>344</v>
      </c>
      <c r="I306" s="31">
        <v>0.375</v>
      </c>
      <c r="J306" s="11" t="s">
        <v>837</v>
      </c>
      <c r="K306" s="11" t="s">
        <v>867</v>
      </c>
      <c r="N306" s="23">
        <v>0.47916666666666669</v>
      </c>
      <c r="O306" s="23">
        <v>0.48958333333333331</v>
      </c>
      <c r="P306" s="24"/>
    </row>
    <row r="307" spans="1:16">
      <c r="A307" s="347">
        <v>169</v>
      </c>
      <c r="B307" s="1" t="s">
        <v>6</v>
      </c>
      <c r="C307" s="11" t="s">
        <v>836</v>
      </c>
      <c r="D307" s="11">
        <v>51</v>
      </c>
      <c r="E307" s="14">
        <v>13</v>
      </c>
      <c r="F307" s="14">
        <v>9</v>
      </c>
      <c r="G307" s="14">
        <v>16</v>
      </c>
      <c r="H307" s="339" t="s">
        <v>344</v>
      </c>
      <c r="I307" s="31">
        <v>0.4375</v>
      </c>
      <c r="J307" s="11" t="s">
        <v>837</v>
      </c>
      <c r="K307" s="11" t="s">
        <v>286</v>
      </c>
      <c r="N307" s="23">
        <v>0.54166666666666696</v>
      </c>
      <c r="O307" s="23">
        <v>0.5625</v>
      </c>
      <c r="P307" s="24"/>
    </row>
    <row r="308" spans="1:16">
      <c r="A308" s="347">
        <v>223</v>
      </c>
      <c r="B308" s="1" t="s">
        <v>6</v>
      </c>
      <c r="C308" s="11" t="s">
        <v>355</v>
      </c>
      <c r="D308" s="11">
        <v>105</v>
      </c>
      <c r="E308" s="14">
        <v>13</v>
      </c>
      <c r="F308" s="14">
        <v>9</v>
      </c>
      <c r="G308" s="14">
        <v>16</v>
      </c>
      <c r="H308" s="339" t="s">
        <v>344</v>
      </c>
      <c r="I308" s="31">
        <v>0.5</v>
      </c>
      <c r="J308" s="11" t="s">
        <v>838</v>
      </c>
      <c r="K308" s="11" t="s">
        <v>288</v>
      </c>
      <c r="N308" s="24"/>
      <c r="O308" s="23">
        <v>0.63541666666666696</v>
      </c>
      <c r="P308" s="24"/>
    </row>
    <row r="309" spans="1:16">
      <c r="A309" s="347">
        <v>224</v>
      </c>
      <c r="B309" s="1" t="s">
        <v>6</v>
      </c>
      <c r="C309" s="11" t="s">
        <v>355</v>
      </c>
      <c r="D309" s="11">
        <v>106</v>
      </c>
      <c r="E309" s="14">
        <v>13</v>
      </c>
      <c r="F309" s="14">
        <v>9</v>
      </c>
      <c r="G309" s="14">
        <v>16</v>
      </c>
      <c r="H309" s="339" t="s">
        <v>31</v>
      </c>
      <c r="I309" s="31">
        <v>0.375</v>
      </c>
      <c r="J309" s="11" t="s">
        <v>838</v>
      </c>
      <c r="K309" s="11" t="s">
        <v>289</v>
      </c>
      <c r="N309" s="24"/>
      <c r="O309" s="23">
        <v>0.70833333333333404</v>
      </c>
      <c r="P309" s="24"/>
    </row>
    <row r="310" spans="1:16">
      <c r="A310" s="347">
        <v>167</v>
      </c>
      <c r="B310" s="1" t="s">
        <v>6</v>
      </c>
      <c r="C310" s="11" t="s">
        <v>836</v>
      </c>
      <c r="D310" s="11">
        <v>49</v>
      </c>
      <c r="E310" s="14">
        <v>13</v>
      </c>
      <c r="F310" s="14">
        <v>9</v>
      </c>
      <c r="G310" s="14">
        <v>16</v>
      </c>
      <c r="H310" s="339" t="s">
        <v>31</v>
      </c>
      <c r="I310" s="31">
        <v>0.4375</v>
      </c>
      <c r="J310" s="11" t="s">
        <v>837</v>
      </c>
      <c r="K310" s="11" t="s">
        <v>285</v>
      </c>
    </row>
    <row r="311" spans="1:16">
      <c r="A311" s="347">
        <v>170</v>
      </c>
      <c r="B311" s="1" t="s">
        <v>6</v>
      </c>
      <c r="C311" s="11" t="s">
        <v>836</v>
      </c>
      <c r="D311" s="11">
        <v>52</v>
      </c>
      <c r="E311" s="14">
        <v>13</v>
      </c>
      <c r="F311" s="14">
        <v>9</v>
      </c>
      <c r="G311" s="14">
        <v>16</v>
      </c>
      <c r="H311" s="339" t="s">
        <v>31</v>
      </c>
      <c r="I311" s="22">
        <v>0.5</v>
      </c>
      <c r="J311" s="11" t="s">
        <v>837</v>
      </c>
      <c r="K311" s="11" t="s">
        <v>287</v>
      </c>
    </row>
    <row r="312" spans="1:16">
      <c r="A312" s="347">
        <v>225</v>
      </c>
      <c r="B312" s="1" t="s">
        <v>6</v>
      </c>
      <c r="C312" s="11" t="s">
        <v>355</v>
      </c>
      <c r="D312" s="11">
        <v>107</v>
      </c>
      <c r="E312" s="14">
        <v>13</v>
      </c>
      <c r="F312" s="8">
        <v>9</v>
      </c>
      <c r="G312" s="8">
        <v>17</v>
      </c>
      <c r="H312" s="339" t="s">
        <v>31</v>
      </c>
      <c r="I312" s="22">
        <v>0.375</v>
      </c>
      <c r="J312" s="11" t="s">
        <v>838</v>
      </c>
      <c r="K312" s="11" t="s">
        <v>797</v>
      </c>
    </row>
    <row r="313" spans="1:16">
      <c r="A313" s="347">
        <v>226</v>
      </c>
      <c r="B313" s="1" t="s">
        <v>6</v>
      </c>
      <c r="C313" s="11" t="s">
        <v>355</v>
      </c>
      <c r="D313" s="11">
        <v>108</v>
      </c>
      <c r="E313" s="14">
        <v>13</v>
      </c>
      <c r="F313" s="8">
        <v>9</v>
      </c>
      <c r="G313" s="8">
        <v>17</v>
      </c>
      <c r="H313" s="339" t="s">
        <v>31</v>
      </c>
      <c r="I313" s="22">
        <v>0.4375</v>
      </c>
      <c r="J313" s="11" t="s">
        <v>838</v>
      </c>
      <c r="K313" s="11" t="s">
        <v>336</v>
      </c>
    </row>
    <row r="314" spans="1:16">
      <c r="A314" s="347">
        <v>359</v>
      </c>
      <c r="B314" s="1" t="s">
        <v>6</v>
      </c>
      <c r="C314" s="11" t="s">
        <v>836</v>
      </c>
      <c r="D314" s="11">
        <v>241</v>
      </c>
      <c r="E314" s="8" t="s">
        <v>43</v>
      </c>
      <c r="F314" s="8">
        <v>9</v>
      </c>
      <c r="G314" s="8">
        <v>22</v>
      </c>
      <c r="H314" s="341" t="s">
        <v>33</v>
      </c>
      <c r="I314" s="21">
        <v>0.58333333333333337</v>
      </c>
      <c r="J314" s="13"/>
      <c r="K314" s="11"/>
    </row>
    <row r="315" spans="1:16">
      <c r="A315" s="347">
        <v>360</v>
      </c>
      <c r="B315" s="1" t="s">
        <v>6</v>
      </c>
      <c r="C315" s="11" t="s">
        <v>836</v>
      </c>
      <c r="D315" s="11">
        <v>242</v>
      </c>
      <c r="E315" s="8" t="s">
        <v>43</v>
      </c>
      <c r="F315" s="8">
        <v>9</v>
      </c>
      <c r="G315" s="8">
        <v>22</v>
      </c>
      <c r="H315" s="341" t="s">
        <v>33</v>
      </c>
      <c r="I315" s="21">
        <v>0.64583333333333337</v>
      </c>
      <c r="J315" s="13"/>
      <c r="K315" s="11"/>
    </row>
    <row r="316" spans="1:16">
      <c r="A316" s="347">
        <v>361</v>
      </c>
      <c r="B316" s="1" t="s">
        <v>6</v>
      </c>
      <c r="C316" s="11" t="s">
        <v>355</v>
      </c>
      <c r="D316" s="11">
        <v>243</v>
      </c>
      <c r="E316" s="8" t="s">
        <v>39</v>
      </c>
      <c r="F316" s="8">
        <v>9</v>
      </c>
      <c r="G316" s="8">
        <v>29</v>
      </c>
      <c r="H316" s="341" t="s">
        <v>33</v>
      </c>
      <c r="I316" s="21">
        <v>0.67708333333333337</v>
      </c>
      <c r="J316" s="13"/>
      <c r="K316" s="11"/>
    </row>
    <row r="317" spans="1:16">
      <c r="A317" s="347">
        <v>303</v>
      </c>
      <c r="B317" s="1" t="s">
        <v>6</v>
      </c>
      <c r="C317" s="11" t="s">
        <v>804</v>
      </c>
      <c r="D317" s="11">
        <v>185</v>
      </c>
      <c r="E317" s="8">
        <v>1</v>
      </c>
      <c r="F317" s="8">
        <v>4</v>
      </c>
      <c r="G317" s="8">
        <v>21</v>
      </c>
      <c r="H317" s="340" t="s">
        <v>32</v>
      </c>
      <c r="I317" s="31">
        <v>0.65625</v>
      </c>
      <c r="J317" s="13" t="s">
        <v>44</v>
      </c>
      <c r="K317" s="11" t="s">
        <v>816</v>
      </c>
    </row>
    <row r="318" spans="1:16">
      <c r="A318" s="347">
        <v>304</v>
      </c>
      <c r="B318" s="1" t="s">
        <v>6</v>
      </c>
      <c r="C318" s="11" t="s">
        <v>804</v>
      </c>
      <c r="D318" s="11">
        <v>186</v>
      </c>
      <c r="E318" s="8">
        <v>1</v>
      </c>
      <c r="F318" s="8">
        <v>4</v>
      </c>
      <c r="G318" s="8">
        <v>21</v>
      </c>
      <c r="H318" s="339" t="s">
        <v>341</v>
      </c>
      <c r="I318" s="31">
        <v>0.54166666666666696</v>
      </c>
      <c r="J318" s="13" t="s">
        <v>44</v>
      </c>
      <c r="K318" s="11" t="s">
        <v>52</v>
      </c>
    </row>
    <row r="319" spans="1:16">
      <c r="A319" s="347">
        <v>231</v>
      </c>
      <c r="B319" s="1" t="s">
        <v>6</v>
      </c>
      <c r="C319" s="11" t="s">
        <v>804</v>
      </c>
      <c r="D319" s="11">
        <v>113</v>
      </c>
      <c r="E319" s="8">
        <v>1</v>
      </c>
      <c r="F319" s="8">
        <v>4</v>
      </c>
      <c r="G319" s="8">
        <v>21</v>
      </c>
      <c r="H319" s="339" t="s">
        <v>341</v>
      </c>
      <c r="I319" s="21">
        <v>0.59375</v>
      </c>
      <c r="J319" s="13" t="s">
        <v>818</v>
      </c>
      <c r="K319" s="11" t="s">
        <v>51</v>
      </c>
    </row>
    <row r="320" spans="1:16">
      <c r="A320" s="347">
        <v>305</v>
      </c>
      <c r="B320" s="1" t="s">
        <v>6</v>
      </c>
      <c r="C320" s="11" t="s">
        <v>804</v>
      </c>
      <c r="D320" s="11">
        <v>187</v>
      </c>
      <c r="E320" s="8">
        <v>1</v>
      </c>
      <c r="F320" s="8">
        <v>4</v>
      </c>
      <c r="G320" s="8">
        <v>21</v>
      </c>
      <c r="H320" s="340" t="s">
        <v>342</v>
      </c>
      <c r="I320" s="21">
        <v>0.41666666666666669</v>
      </c>
      <c r="J320" s="13" t="s">
        <v>44</v>
      </c>
      <c r="K320" s="11" t="s">
        <v>53</v>
      </c>
    </row>
    <row r="321" spans="1:16">
      <c r="A321" s="347">
        <v>306</v>
      </c>
      <c r="B321" s="1" t="s">
        <v>6</v>
      </c>
      <c r="C321" s="11" t="s">
        <v>804</v>
      </c>
      <c r="D321" s="11">
        <v>188</v>
      </c>
      <c r="E321" s="8">
        <v>1</v>
      </c>
      <c r="F321" s="8">
        <v>4</v>
      </c>
      <c r="G321" s="8">
        <v>21</v>
      </c>
      <c r="H321" s="340" t="s">
        <v>342</v>
      </c>
      <c r="I321" s="21">
        <v>0.47916666666666669</v>
      </c>
      <c r="J321" s="13" t="s">
        <v>44</v>
      </c>
      <c r="K321" s="11" t="s">
        <v>356</v>
      </c>
    </row>
    <row r="322" spans="1:16">
      <c r="A322" s="347">
        <v>307</v>
      </c>
      <c r="B322" s="1" t="s">
        <v>6</v>
      </c>
      <c r="C322" s="11" t="s">
        <v>804</v>
      </c>
      <c r="D322" s="11">
        <v>189</v>
      </c>
      <c r="E322" s="8">
        <v>2</v>
      </c>
      <c r="F322" s="8">
        <v>4</v>
      </c>
      <c r="G322" s="8">
        <v>22</v>
      </c>
      <c r="H322" s="340" t="s">
        <v>32</v>
      </c>
      <c r="I322" s="31">
        <v>0.65625</v>
      </c>
      <c r="J322" s="13" t="s">
        <v>44</v>
      </c>
      <c r="K322" s="11" t="s">
        <v>357</v>
      </c>
    </row>
    <row r="323" spans="1:16">
      <c r="A323" s="347">
        <v>232</v>
      </c>
      <c r="B323" s="1" t="s">
        <v>6</v>
      </c>
      <c r="C323" s="11" t="s">
        <v>804</v>
      </c>
      <c r="D323" s="11">
        <v>114</v>
      </c>
      <c r="E323" s="8">
        <v>1</v>
      </c>
      <c r="F323" s="8">
        <v>4</v>
      </c>
      <c r="G323" s="8">
        <v>22</v>
      </c>
      <c r="H323" s="340" t="s">
        <v>343</v>
      </c>
      <c r="I323" s="31">
        <v>0.52083333333333304</v>
      </c>
      <c r="J323" s="13" t="s">
        <v>818</v>
      </c>
      <c r="K323" s="11" t="s">
        <v>57</v>
      </c>
    </row>
    <row r="324" spans="1:16">
      <c r="A324" s="347">
        <v>234</v>
      </c>
      <c r="B324" s="1" t="s">
        <v>6</v>
      </c>
      <c r="C324" s="11" t="s">
        <v>804</v>
      </c>
      <c r="D324" s="11">
        <v>116</v>
      </c>
      <c r="E324" s="8">
        <v>1</v>
      </c>
      <c r="F324" s="8">
        <v>4</v>
      </c>
      <c r="G324" s="8">
        <v>22</v>
      </c>
      <c r="H324" s="340" t="s">
        <v>343</v>
      </c>
      <c r="I324" s="21">
        <v>0.57291666666666663</v>
      </c>
      <c r="J324" s="13" t="s">
        <v>818</v>
      </c>
      <c r="K324" s="11" t="s">
        <v>59</v>
      </c>
    </row>
    <row r="325" spans="1:16">
      <c r="A325" s="347">
        <v>308</v>
      </c>
      <c r="B325" s="1" t="s">
        <v>6</v>
      </c>
      <c r="C325" s="11" t="s">
        <v>804</v>
      </c>
      <c r="D325" s="11">
        <v>190</v>
      </c>
      <c r="E325" s="8">
        <v>2</v>
      </c>
      <c r="F325" s="8">
        <v>4</v>
      </c>
      <c r="G325" s="8">
        <v>22</v>
      </c>
      <c r="H325" s="339" t="s">
        <v>341</v>
      </c>
      <c r="I325" s="31">
        <v>0.52083333333333304</v>
      </c>
      <c r="J325" s="13" t="s">
        <v>44</v>
      </c>
      <c r="K325" s="11" t="s">
        <v>65</v>
      </c>
    </row>
    <row r="326" spans="1:16">
      <c r="A326" s="347">
        <v>309</v>
      </c>
      <c r="B326" s="1" t="s">
        <v>6</v>
      </c>
      <c r="C326" s="11" t="s">
        <v>804</v>
      </c>
      <c r="D326" s="11">
        <v>191</v>
      </c>
      <c r="E326" s="8">
        <v>2</v>
      </c>
      <c r="F326" s="8">
        <v>4</v>
      </c>
      <c r="G326" s="8">
        <v>22</v>
      </c>
      <c r="H326" s="339" t="s">
        <v>341</v>
      </c>
      <c r="I326" s="21">
        <v>0.57291666666666663</v>
      </c>
      <c r="J326" s="13" t="s">
        <v>44</v>
      </c>
      <c r="K326" s="11" t="s">
        <v>64</v>
      </c>
    </row>
    <row r="327" spans="1:16">
      <c r="A327" s="347">
        <v>233</v>
      </c>
      <c r="B327" s="1" t="s">
        <v>6</v>
      </c>
      <c r="C327" s="11" t="s">
        <v>804</v>
      </c>
      <c r="D327" s="11">
        <v>115</v>
      </c>
      <c r="E327" s="8">
        <v>1</v>
      </c>
      <c r="F327" s="8">
        <v>4</v>
      </c>
      <c r="G327" s="8">
        <v>22</v>
      </c>
      <c r="H327" s="340" t="s">
        <v>341</v>
      </c>
      <c r="I327" s="21">
        <v>0.625</v>
      </c>
      <c r="J327" s="13" t="s">
        <v>818</v>
      </c>
      <c r="K327" s="11" t="s">
        <v>58</v>
      </c>
    </row>
    <row r="328" spans="1:16">
      <c r="A328" s="347">
        <v>235</v>
      </c>
      <c r="B328" s="1" t="s">
        <v>6</v>
      </c>
      <c r="C328" s="11" t="s">
        <v>804</v>
      </c>
      <c r="D328" s="11">
        <v>117</v>
      </c>
      <c r="E328" s="8">
        <v>2</v>
      </c>
      <c r="F328" s="8">
        <v>4</v>
      </c>
      <c r="G328" s="8">
        <v>28</v>
      </c>
      <c r="H328" s="339" t="s">
        <v>344</v>
      </c>
      <c r="I328" s="31">
        <v>0.54166666666666596</v>
      </c>
      <c r="J328" s="13" t="s">
        <v>818</v>
      </c>
      <c r="K328" s="11" t="s">
        <v>75</v>
      </c>
    </row>
    <row r="329" spans="1:16">
      <c r="A329" s="347">
        <v>236</v>
      </c>
      <c r="B329" s="1" t="s">
        <v>6</v>
      </c>
      <c r="C329" s="11" t="s">
        <v>804</v>
      </c>
      <c r="D329" s="11">
        <v>118</v>
      </c>
      <c r="E329" s="8">
        <v>2</v>
      </c>
      <c r="F329" s="8">
        <v>4</v>
      </c>
      <c r="G329" s="8">
        <v>28</v>
      </c>
      <c r="H329" s="341" t="s">
        <v>35</v>
      </c>
      <c r="I329" s="31">
        <v>0.65625</v>
      </c>
      <c r="J329" s="13" t="s">
        <v>818</v>
      </c>
      <c r="K329" s="11" t="s">
        <v>74</v>
      </c>
    </row>
    <row r="330" spans="1:16">
      <c r="A330" s="347">
        <v>237</v>
      </c>
      <c r="B330" s="1" t="s">
        <v>6</v>
      </c>
      <c r="C330" s="11" t="s">
        <v>804</v>
      </c>
      <c r="D330" s="11">
        <v>119</v>
      </c>
      <c r="E330" s="8">
        <v>2</v>
      </c>
      <c r="F330" s="8">
        <v>4</v>
      </c>
      <c r="G330" s="8">
        <v>28</v>
      </c>
      <c r="H330" s="339" t="s">
        <v>31</v>
      </c>
      <c r="I330" s="31">
        <v>0.52083333333333304</v>
      </c>
      <c r="J330" s="13" t="s">
        <v>818</v>
      </c>
      <c r="K330" s="11" t="s">
        <v>73</v>
      </c>
    </row>
    <row r="331" spans="1:16">
      <c r="A331" s="347">
        <v>238</v>
      </c>
      <c r="B331" s="1" t="s">
        <v>6</v>
      </c>
      <c r="C331" s="11" t="s">
        <v>804</v>
      </c>
      <c r="D331" s="11">
        <v>120</v>
      </c>
      <c r="E331" s="8">
        <v>2</v>
      </c>
      <c r="F331" s="8">
        <v>4</v>
      </c>
      <c r="G331" s="8">
        <v>29</v>
      </c>
      <c r="H331" s="340" t="s">
        <v>345</v>
      </c>
      <c r="I331" s="31">
        <v>0.52083333333333304</v>
      </c>
      <c r="J331" s="13" t="s">
        <v>818</v>
      </c>
      <c r="K331" s="11" t="s">
        <v>79</v>
      </c>
    </row>
    <row r="332" spans="1:16">
      <c r="A332" s="347">
        <v>239</v>
      </c>
      <c r="B332" s="1" t="s">
        <v>6</v>
      </c>
      <c r="C332" s="11" t="s">
        <v>804</v>
      </c>
      <c r="D332" s="11">
        <v>121</v>
      </c>
      <c r="E332" s="8">
        <v>3</v>
      </c>
      <c r="F332" s="8">
        <v>4</v>
      </c>
      <c r="G332" s="8">
        <v>29</v>
      </c>
      <c r="H332" s="340" t="s">
        <v>31</v>
      </c>
      <c r="I332" s="31">
        <v>0.44791666666666669</v>
      </c>
      <c r="J332" s="13" t="s">
        <v>818</v>
      </c>
      <c r="K332" s="11" t="s">
        <v>80</v>
      </c>
    </row>
    <row r="333" spans="1:16">
      <c r="A333" s="347">
        <v>240</v>
      </c>
      <c r="B333" s="1" t="s">
        <v>6</v>
      </c>
      <c r="C333" s="11" t="s">
        <v>804</v>
      </c>
      <c r="D333" s="11">
        <v>122</v>
      </c>
      <c r="E333" s="8">
        <v>3</v>
      </c>
      <c r="F333" s="8">
        <v>4</v>
      </c>
      <c r="G333" s="8">
        <v>30</v>
      </c>
      <c r="H333" s="340" t="s">
        <v>346</v>
      </c>
      <c r="I333" s="31">
        <v>0.45833333333333331</v>
      </c>
      <c r="J333" s="13" t="s">
        <v>818</v>
      </c>
      <c r="K333" s="11" t="s">
        <v>84</v>
      </c>
      <c r="N333" s="24" t="s">
        <v>353</v>
      </c>
      <c r="O333" s="24" t="s">
        <v>352</v>
      </c>
      <c r="P333" s="26" t="s">
        <v>354</v>
      </c>
    </row>
    <row r="334" spans="1:16">
      <c r="A334" s="347">
        <v>241</v>
      </c>
      <c r="B334" s="1" t="s">
        <v>6</v>
      </c>
      <c r="C334" s="11" t="s">
        <v>804</v>
      </c>
      <c r="D334" s="11">
        <v>123</v>
      </c>
      <c r="E334" s="8">
        <v>3</v>
      </c>
      <c r="F334" s="8">
        <v>4</v>
      </c>
      <c r="G334" s="8">
        <v>30</v>
      </c>
      <c r="H334" s="340" t="s">
        <v>31</v>
      </c>
      <c r="I334" s="31">
        <v>0.39583333333333331</v>
      </c>
      <c r="J334" s="13" t="s">
        <v>818</v>
      </c>
      <c r="K334" s="11" t="s">
        <v>85</v>
      </c>
      <c r="N334" s="23">
        <v>0.375</v>
      </c>
      <c r="O334" s="23">
        <v>0.375</v>
      </c>
      <c r="P334" s="23">
        <v>0.375</v>
      </c>
    </row>
    <row r="335" spans="1:16">
      <c r="A335" s="347">
        <v>242</v>
      </c>
      <c r="B335" s="1" t="s">
        <v>6</v>
      </c>
      <c r="C335" s="11" t="s">
        <v>804</v>
      </c>
      <c r="D335" s="11">
        <v>124</v>
      </c>
      <c r="E335" s="8">
        <v>3</v>
      </c>
      <c r="F335" s="8">
        <v>4</v>
      </c>
      <c r="G335" s="8">
        <v>30</v>
      </c>
      <c r="H335" s="340" t="s">
        <v>31</v>
      </c>
      <c r="I335" s="21">
        <v>0.45833333333333331</v>
      </c>
      <c r="J335" s="13" t="s">
        <v>818</v>
      </c>
      <c r="K335" s="11" t="s">
        <v>86</v>
      </c>
      <c r="N335" s="23">
        <v>0.4375</v>
      </c>
      <c r="O335" s="23">
        <v>0.44791666666666669</v>
      </c>
      <c r="P335" s="23">
        <v>0.45833333333333331</v>
      </c>
    </row>
    <row r="336" spans="1:16">
      <c r="A336" s="347">
        <v>310</v>
      </c>
      <c r="B336" s="1" t="s">
        <v>6</v>
      </c>
      <c r="C336" s="11" t="s">
        <v>804</v>
      </c>
      <c r="D336" s="11">
        <v>192</v>
      </c>
      <c r="E336" s="8">
        <v>2</v>
      </c>
      <c r="F336" s="8">
        <v>4</v>
      </c>
      <c r="G336" s="8">
        <v>30</v>
      </c>
      <c r="H336" s="342" t="s">
        <v>611</v>
      </c>
      <c r="I336" s="21">
        <v>0.41666666666666669</v>
      </c>
      <c r="J336" s="13" t="s">
        <v>44</v>
      </c>
      <c r="K336" s="11" t="s">
        <v>82</v>
      </c>
      <c r="N336" s="23">
        <v>0.5</v>
      </c>
      <c r="O336" s="23">
        <v>0.52083333333333304</v>
      </c>
      <c r="P336" s="24"/>
    </row>
    <row r="337" spans="1:16">
      <c r="A337" s="347">
        <v>246</v>
      </c>
      <c r="B337" s="1" t="s">
        <v>6</v>
      </c>
      <c r="C337" s="11" t="s">
        <v>804</v>
      </c>
      <c r="D337" s="11">
        <v>128</v>
      </c>
      <c r="E337" s="8">
        <v>4</v>
      </c>
      <c r="F337" s="8">
        <v>5</v>
      </c>
      <c r="G337" s="8">
        <v>3</v>
      </c>
      <c r="H337" s="340" t="s">
        <v>339</v>
      </c>
      <c r="I337" s="31">
        <v>0.41666666666666669</v>
      </c>
      <c r="J337" s="13" t="s">
        <v>818</v>
      </c>
      <c r="K337" s="11" t="s">
        <v>805</v>
      </c>
      <c r="N337" s="24"/>
      <c r="O337" s="23">
        <v>0.59375</v>
      </c>
      <c r="P337" s="24"/>
    </row>
    <row r="338" spans="1:16">
      <c r="A338" s="347">
        <v>245</v>
      </c>
      <c r="B338" s="1" t="s">
        <v>6</v>
      </c>
      <c r="C338" s="11" t="s">
        <v>804</v>
      </c>
      <c r="D338" s="11">
        <v>127</v>
      </c>
      <c r="E338" s="8">
        <v>4</v>
      </c>
      <c r="F338" s="8">
        <v>5</v>
      </c>
      <c r="G338" s="8">
        <v>3</v>
      </c>
      <c r="H338" s="340" t="s">
        <v>339</v>
      </c>
      <c r="I338" s="31">
        <v>0.47916666666666669</v>
      </c>
      <c r="J338" s="13" t="s">
        <v>818</v>
      </c>
      <c r="K338" s="11" t="s">
        <v>99</v>
      </c>
      <c r="N338" s="24"/>
      <c r="O338" s="23">
        <v>0.66666666666666696</v>
      </c>
      <c r="P338" s="24"/>
    </row>
    <row r="339" spans="1:16">
      <c r="A339" s="347">
        <v>313</v>
      </c>
      <c r="B339" s="1" t="s">
        <v>6</v>
      </c>
      <c r="C339" s="11" t="s">
        <v>804</v>
      </c>
      <c r="D339" s="11">
        <v>195</v>
      </c>
      <c r="E339" s="8">
        <v>3</v>
      </c>
      <c r="F339" s="8">
        <v>5</v>
      </c>
      <c r="G339" s="8">
        <v>3</v>
      </c>
      <c r="H339" s="339" t="s">
        <v>34</v>
      </c>
      <c r="I339" s="4">
        <v>0.66666666666666696</v>
      </c>
      <c r="J339" s="13" t="s">
        <v>44</v>
      </c>
      <c r="K339" s="11" t="s">
        <v>106</v>
      </c>
      <c r="N339" s="24"/>
      <c r="O339" s="24"/>
      <c r="P339" s="24"/>
    </row>
    <row r="340" spans="1:16">
      <c r="A340" s="347">
        <v>314</v>
      </c>
      <c r="B340" s="1" t="s">
        <v>6</v>
      </c>
      <c r="C340" s="11" t="s">
        <v>804</v>
      </c>
      <c r="D340" s="11">
        <v>196</v>
      </c>
      <c r="E340" s="8">
        <v>3</v>
      </c>
      <c r="F340" s="8">
        <v>5</v>
      </c>
      <c r="G340" s="8">
        <v>3</v>
      </c>
      <c r="H340" s="340" t="s">
        <v>340</v>
      </c>
      <c r="I340" s="31">
        <v>0.41666666666666669</v>
      </c>
      <c r="J340" s="13" t="s">
        <v>44</v>
      </c>
      <c r="K340" s="11" t="s">
        <v>108</v>
      </c>
      <c r="N340" s="23">
        <v>0.39583333333333331</v>
      </c>
      <c r="O340" s="23">
        <v>0.39583333333333331</v>
      </c>
      <c r="P340" s="24"/>
    </row>
    <row r="341" spans="1:16">
      <c r="A341" s="347">
        <v>312</v>
      </c>
      <c r="B341" s="1" t="s">
        <v>6</v>
      </c>
      <c r="C341" s="11" t="s">
        <v>804</v>
      </c>
      <c r="D341" s="11">
        <v>194</v>
      </c>
      <c r="E341" s="8">
        <v>3</v>
      </c>
      <c r="F341" s="8">
        <v>5</v>
      </c>
      <c r="G341" s="8">
        <v>3</v>
      </c>
      <c r="H341" s="340" t="s">
        <v>340</v>
      </c>
      <c r="I341" s="31">
        <v>0.47916666666666669</v>
      </c>
      <c r="J341" s="13" t="s">
        <v>44</v>
      </c>
      <c r="K341" s="11" t="s">
        <v>358</v>
      </c>
      <c r="N341" s="23">
        <v>0.45833333333333331</v>
      </c>
      <c r="O341" s="23">
        <v>0.46875</v>
      </c>
      <c r="P341" s="24"/>
    </row>
    <row r="342" spans="1:16">
      <c r="A342" s="347">
        <v>243</v>
      </c>
      <c r="B342" s="1" t="s">
        <v>6</v>
      </c>
      <c r="C342" s="11" t="s">
        <v>804</v>
      </c>
      <c r="D342" s="11">
        <v>125</v>
      </c>
      <c r="E342" s="8">
        <v>4</v>
      </c>
      <c r="F342" s="8">
        <v>5</v>
      </c>
      <c r="G342" s="8">
        <v>3</v>
      </c>
      <c r="H342" s="339" t="s">
        <v>31</v>
      </c>
      <c r="I342" s="31">
        <v>0.52083333333333304</v>
      </c>
      <c r="J342" s="13" t="s">
        <v>818</v>
      </c>
      <c r="K342" s="11" t="s">
        <v>98</v>
      </c>
      <c r="L342" s="10" t="s">
        <v>782</v>
      </c>
      <c r="N342" s="23">
        <v>0.52083333333333304</v>
      </c>
      <c r="O342" s="23">
        <v>0.54166666666666596</v>
      </c>
      <c r="P342" s="24"/>
    </row>
    <row r="343" spans="1:16">
      <c r="A343" s="347">
        <v>311</v>
      </c>
      <c r="B343" s="1" t="s">
        <v>6</v>
      </c>
      <c r="C343" s="11" t="s">
        <v>804</v>
      </c>
      <c r="D343" s="11">
        <v>193</v>
      </c>
      <c r="E343" s="8">
        <v>3</v>
      </c>
      <c r="F343" s="8">
        <v>5</v>
      </c>
      <c r="G343" s="8">
        <v>3</v>
      </c>
      <c r="H343" s="339" t="s">
        <v>31</v>
      </c>
      <c r="I343" s="21">
        <v>0.57291666666666663</v>
      </c>
      <c r="J343" s="13" t="s">
        <v>44</v>
      </c>
      <c r="K343" s="11" t="s">
        <v>107</v>
      </c>
      <c r="N343" s="24"/>
      <c r="O343" s="23">
        <v>0.61458333333333304</v>
      </c>
      <c r="P343" s="24"/>
    </row>
    <row r="344" spans="1:16">
      <c r="A344" s="347">
        <v>244</v>
      </c>
      <c r="B344" s="1" t="s">
        <v>6</v>
      </c>
      <c r="C344" s="11" t="s">
        <v>804</v>
      </c>
      <c r="D344" s="11">
        <v>126</v>
      </c>
      <c r="E344" s="8">
        <v>4</v>
      </c>
      <c r="F344" s="8">
        <v>5</v>
      </c>
      <c r="G344" s="8">
        <v>3</v>
      </c>
      <c r="H344" s="340" t="s">
        <v>11</v>
      </c>
      <c r="I344" s="30">
        <v>0.63541666666666663</v>
      </c>
      <c r="J344" s="13" t="s">
        <v>818</v>
      </c>
      <c r="K344" s="11" t="s">
        <v>105</v>
      </c>
      <c r="N344" s="24"/>
      <c r="O344" s="23">
        <v>0.6875</v>
      </c>
      <c r="P344" s="24"/>
    </row>
    <row r="345" spans="1:16">
      <c r="A345" s="347">
        <v>323</v>
      </c>
      <c r="B345" s="1" t="s">
        <v>6</v>
      </c>
      <c r="C345" s="11" t="s">
        <v>804</v>
      </c>
      <c r="D345" s="11">
        <v>205</v>
      </c>
      <c r="E345" s="8">
        <v>6</v>
      </c>
      <c r="F345" s="8">
        <v>5</v>
      </c>
      <c r="G345" s="8">
        <v>4</v>
      </c>
      <c r="H345" s="339" t="s">
        <v>31</v>
      </c>
      <c r="I345" s="22">
        <v>0.44791666666666669</v>
      </c>
      <c r="J345" s="13" t="s">
        <v>44</v>
      </c>
      <c r="K345" s="11" t="s">
        <v>109</v>
      </c>
      <c r="N345" s="24"/>
      <c r="O345" s="24"/>
      <c r="P345" s="24"/>
    </row>
    <row r="346" spans="1:16">
      <c r="A346" s="347">
        <v>315</v>
      </c>
      <c r="B346" s="1" t="s">
        <v>6</v>
      </c>
      <c r="C346" s="11" t="s">
        <v>804</v>
      </c>
      <c r="D346" s="11">
        <v>197</v>
      </c>
      <c r="E346" s="8">
        <v>4</v>
      </c>
      <c r="F346" s="8">
        <v>5</v>
      </c>
      <c r="G346" s="8">
        <v>13</v>
      </c>
      <c r="H346" s="339" t="s">
        <v>11</v>
      </c>
      <c r="I346" s="21">
        <v>0.61458333333333337</v>
      </c>
      <c r="J346" s="13" t="s">
        <v>44</v>
      </c>
      <c r="K346" s="11" t="s">
        <v>122</v>
      </c>
      <c r="N346" s="23">
        <v>0.41666666666666669</v>
      </c>
      <c r="O346" s="23">
        <v>0.41666666666666669</v>
      </c>
      <c r="P346" s="24"/>
    </row>
    <row r="347" spans="1:16">
      <c r="A347" s="347">
        <v>250</v>
      </c>
      <c r="B347" s="1" t="s">
        <v>6</v>
      </c>
      <c r="C347" s="11" t="s">
        <v>804</v>
      </c>
      <c r="D347" s="11">
        <v>132</v>
      </c>
      <c r="E347" s="8">
        <v>5</v>
      </c>
      <c r="F347" s="8">
        <v>5</v>
      </c>
      <c r="G347" s="8">
        <v>19</v>
      </c>
      <c r="H347" s="340" t="s">
        <v>339</v>
      </c>
      <c r="I347" s="21">
        <v>0.41666666666666669</v>
      </c>
      <c r="J347" s="13" t="s">
        <v>818</v>
      </c>
      <c r="K347" s="11" t="s">
        <v>125</v>
      </c>
      <c r="N347" s="23">
        <v>0.47916666666666669</v>
      </c>
      <c r="O347" s="23">
        <v>0.48958333333333331</v>
      </c>
      <c r="P347" s="24"/>
    </row>
    <row r="348" spans="1:16">
      <c r="A348" s="347">
        <v>316</v>
      </c>
      <c r="B348" s="1" t="s">
        <v>6</v>
      </c>
      <c r="C348" s="11" t="s">
        <v>804</v>
      </c>
      <c r="D348" s="11">
        <v>198</v>
      </c>
      <c r="E348" s="8">
        <v>4</v>
      </c>
      <c r="F348" s="8">
        <v>5</v>
      </c>
      <c r="G348" s="8">
        <v>19</v>
      </c>
      <c r="H348" s="340" t="s">
        <v>341</v>
      </c>
      <c r="I348" s="31">
        <v>0.52083333333333304</v>
      </c>
      <c r="J348" s="13" t="s">
        <v>44</v>
      </c>
      <c r="K348" s="11" t="s">
        <v>810</v>
      </c>
      <c r="N348" s="23">
        <v>0.54166666666666696</v>
      </c>
      <c r="O348" s="23">
        <v>0.5625</v>
      </c>
      <c r="P348" s="24"/>
    </row>
    <row r="349" spans="1:16">
      <c r="A349" s="347">
        <v>248</v>
      </c>
      <c r="B349" s="1" t="s">
        <v>6</v>
      </c>
      <c r="C349" s="11" t="s">
        <v>804</v>
      </c>
      <c r="D349" s="11">
        <v>130</v>
      </c>
      <c r="E349" s="8">
        <v>5</v>
      </c>
      <c r="F349" s="8">
        <v>5</v>
      </c>
      <c r="G349" s="8">
        <v>19</v>
      </c>
      <c r="H349" s="340" t="s">
        <v>341</v>
      </c>
      <c r="I349" s="21">
        <v>0.57291666666666663</v>
      </c>
      <c r="J349" s="13" t="s">
        <v>818</v>
      </c>
      <c r="K349" s="11" t="s">
        <v>130</v>
      </c>
      <c r="N349" s="24"/>
      <c r="O349" s="23">
        <v>0.63541666666666696</v>
      </c>
      <c r="P349" s="24"/>
    </row>
    <row r="350" spans="1:16">
      <c r="A350" s="347">
        <v>249</v>
      </c>
      <c r="B350" s="1" t="s">
        <v>6</v>
      </c>
      <c r="C350" s="11" t="s">
        <v>804</v>
      </c>
      <c r="D350" s="11">
        <v>131</v>
      </c>
      <c r="E350" s="8">
        <v>5</v>
      </c>
      <c r="F350" s="8">
        <v>5</v>
      </c>
      <c r="G350" s="8">
        <v>19</v>
      </c>
      <c r="H350" s="340" t="s">
        <v>11</v>
      </c>
      <c r="I350" s="31">
        <v>0.41666666666666669</v>
      </c>
      <c r="J350" s="13" t="s">
        <v>818</v>
      </c>
      <c r="K350" s="11" t="s">
        <v>126</v>
      </c>
      <c r="L350" s="10" t="s">
        <v>782</v>
      </c>
      <c r="N350" s="24"/>
      <c r="O350" s="23">
        <v>0.70833333333333404</v>
      </c>
      <c r="P350" s="24"/>
    </row>
    <row r="351" spans="1:16">
      <c r="A351" s="347">
        <v>319</v>
      </c>
      <c r="B351" s="1" t="s">
        <v>6</v>
      </c>
      <c r="C351" s="11" t="s">
        <v>804</v>
      </c>
      <c r="D351" s="11">
        <v>201</v>
      </c>
      <c r="E351" s="8">
        <v>5</v>
      </c>
      <c r="F351" s="8">
        <v>5</v>
      </c>
      <c r="G351" s="8">
        <v>19</v>
      </c>
      <c r="H351" s="340" t="s">
        <v>11</v>
      </c>
      <c r="I351" s="21">
        <v>0.53125</v>
      </c>
      <c r="J351" s="13" t="s">
        <v>44</v>
      </c>
      <c r="K351" s="11" t="s">
        <v>132</v>
      </c>
    </row>
    <row r="352" spans="1:16">
      <c r="A352" s="347">
        <v>247</v>
      </c>
      <c r="B352" s="1" t="s">
        <v>6</v>
      </c>
      <c r="C352" s="11" t="s">
        <v>804</v>
      </c>
      <c r="D352" s="11">
        <v>129</v>
      </c>
      <c r="E352" s="8">
        <v>5</v>
      </c>
      <c r="F352" s="8">
        <v>5</v>
      </c>
      <c r="G352" s="8">
        <v>19</v>
      </c>
      <c r="H352" s="340" t="s">
        <v>11</v>
      </c>
      <c r="I352" s="21">
        <v>0.58333333333333337</v>
      </c>
      <c r="J352" s="13" t="s">
        <v>818</v>
      </c>
      <c r="K352" s="11" t="s">
        <v>131</v>
      </c>
    </row>
    <row r="353" spans="1:11">
      <c r="A353" s="347">
        <v>254</v>
      </c>
      <c r="B353" s="1" t="s">
        <v>6</v>
      </c>
      <c r="C353" s="11" t="s">
        <v>804</v>
      </c>
      <c r="D353" s="11">
        <v>136</v>
      </c>
      <c r="E353" s="8">
        <v>6</v>
      </c>
      <c r="F353" s="8">
        <v>5</v>
      </c>
      <c r="G353" s="8">
        <v>20</v>
      </c>
      <c r="H353" s="340" t="s">
        <v>346</v>
      </c>
      <c r="I353" s="21">
        <v>0.375</v>
      </c>
      <c r="J353" s="13" t="s">
        <v>818</v>
      </c>
      <c r="K353" s="11" t="s">
        <v>138</v>
      </c>
    </row>
    <row r="354" spans="1:11">
      <c r="A354" s="347">
        <v>317</v>
      </c>
      <c r="B354" s="1" t="s">
        <v>6</v>
      </c>
      <c r="C354" s="11" t="s">
        <v>804</v>
      </c>
      <c r="D354" s="11">
        <v>199</v>
      </c>
      <c r="E354" s="8">
        <v>4</v>
      </c>
      <c r="F354" s="8">
        <v>5</v>
      </c>
      <c r="G354" s="8">
        <v>20</v>
      </c>
      <c r="H354" s="340" t="s">
        <v>346</v>
      </c>
      <c r="I354" s="21">
        <v>0.4375</v>
      </c>
      <c r="J354" s="13" t="s">
        <v>44</v>
      </c>
      <c r="K354" s="11" t="s">
        <v>811</v>
      </c>
    </row>
    <row r="355" spans="1:11">
      <c r="A355" s="347">
        <v>253</v>
      </c>
      <c r="B355" s="1" t="s">
        <v>6</v>
      </c>
      <c r="C355" s="11" t="s">
        <v>804</v>
      </c>
      <c r="D355" s="11">
        <v>135</v>
      </c>
      <c r="E355" s="8">
        <v>6</v>
      </c>
      <c r="F355" s="8">
        <v>5</v>
      </c>
      <c r="G355" s="8">
        <v>20</v>
      </c>
      <c r="H355" s="341" t="s">
        <v>9</v>
      </c>
      <c r="I355" s="21">
        <v>0.48958333333333331</v>
      </c>
      <c r="J355" s="13" t="s">
        <v>818</v>
      </c>
      <c r="K355" s="11" t="s">
        <v>136</v>
      </c>
    </row>
    <row r="356" spans="1:11">
      <c r="A356" s="347">
        <v>252</v>
      </c>
      <c r="B356" s="1" t="s">
        <v>6</v>
      </c>
      <c r="C356" s="11" t="s">
        <v>804</v>
      </c>
      <c r="D356" s="11">
        <v>134</v>
      </c>
      <c r="E356" s="8">
        <v>6</v>
      </c>
      <c r="F356" s="8">
        <v>5</v>
      </c>
      <c r="G356" s="8">
        <v>20</v>
      </c>
      <c r="H356" s="341" t="s">
        <v>9</v>
      </c>
      <c r="I356" s="21">
        <v>0.54166666666666663</v>
      </c>
      <c r="J356" s="13" t="s">
        <v>818</v>
      </c>
      <c r="K356" s="11" t="s">
        <v>135</v>
      </c>
    </row>
    <row r="357" spans="1:11">
      <c r="A357" s="347">
        <v>251</v>
      </c>
      <c r="B357" s="1" t="s">
        <v>6</v>
      </c>
      <c r="C357" s="11" t="s">
        <v>804</v>
      </c>
      <c r="D357" s="11">
        <v>133</v>
      </c>
      <c r="E357" s="8">
        <v>6</v>
      </c>
      <c r="F357" s="8">
        <v>5</v>
      </c>
      <c r="G357" s="8">
        <v>20</v>
      </c>
      <c r="H357" s="340" t="s">
        <v>31</v>
      </c>
      <c r="I357" s="22">
        <v>0.5</v>
      </c>
      <c r="J357" s="13" t="s">
        <v>818</v>
      </c>
      <c r="K357" s="11" t="s">
        <v>139</v>
      </c>
    </row>
    <row r="358" spans="1:11">
      <c r="A358" s="347">
        <v>318</v>
      </c>
      <c r="B358" s="1" t="s">
        <v>6</v>
      </c>
      <c r="C358" s="11" t="s">
        <v>822</v>
      </c>
      <c r="D358" s="11">
        <v>200</v>
      </c>
      <c r="E358" s="8">
        <v>4</v>
      </c>
      <c r="F358" s="8">
        <v>5</v>
      </c>
      <c r="G358" s="8">
        <v>20</v>
      </c>
      <c r="H358" s="339" t="s">
        <v>338</v>
      </c>
      <c r="I358" s="22">
        <v>0.41666666666666669</v>
      </c>
      <c r="J358" s="13" t="s">
        <v>44</v>
      </c>
      <c r="K358" s="11" t="s">
        <v>359</v>
      </c>
    </row>
    <row r="359" spans="1:11">
      <c r="A359" s="347">
        <v>320</v>
      </c>
      <c r="B359" s="1" t="s">
        <v>6</v>
      </c>
      <c r="C359" s="11" t="s">
        <v>822</v>
      </c>
      <c r="D359" s="11">
        <v>202</v>
      </c>
      <c r="E359" s="8">
        <v>5</v>
      </c>
      <c r="F359" s="8">
        <v>5</v>
      </c>
      <c r="G359" s="8">
        <v>20</v>
      </c>
      <c r="H359" s="339" t="s">
        <v>338</v>
      </c>
      <c r="I359" s="21">
        <v>0.55208333333333337</v>
      </c>
      <c r="J359" s="13" t="s">
        <v>44</v>
      </c>
      <c r="K359" s="11" t="s">
        <v>142</v>
      </c>
    </row>
    <row r="360" spans="1:11">
      <c r="A360" s="347">
        <v>255</v>
      </c>
      <c r="B360" s="1" t="s">
        <v>6</v>
      </c>
      <c r="C360" s="11" t="s">
        <v>822</v>
      </c>
      <c r="D360" s="11">
        <v>137</v>
      </c>
      <c r="E360" s="8">
        <v>7</v>
      </c>
      <c r="F360" s="8">
        <v>5</v>
      </c>
      <c r="G360" s="8">
        <v>26</v>
      </c>
      <c r="H360" s="339" t="s">
        <v>348</v>
      </c>
      <c r="I360" s="21">
        <v>0.375</v>
      </c>
      <c r="J360" s="13" t="s">
        <v>827</v>
      </c>
      <c r="K360" s="11" t="s">
        <v>150</v>
      </c>
    </row>
    <row r="361" spans="1:11">
      <c r="A361" s="347">
        <v>327</v>
      </c>
      <c r="B361" s="1" t="s">
        <v>6</v>
      </c>
      <c r="C361" s="11" t="s">
        <v>822</v>
      </c>
      <c r="D361" s="11">
        <v>209</v>
      </c>
      <c r="E361" s="8">
        <v>7</v>
      </c>
      <c r="F361" s="8">
        <v>5</v>
      </c>
      <c r="G361" s="8">
        <v>26</v>
      </c>
      <c r="H361" s="339" t="s">
        <v>11</v>
      </c>
      <c r="I361" s="31">
        <v>0.58333333333333337</v>
      </c>
      <c r="J361" s="13" t="s">
        <v>44</v>
      </c>
      <c r="K361" s="11" t="s">
        <v>360</v>
      </c>
    </row>
    <row r="362" spans="1:11">
      <c r="A362" s="347">
        <v>256</v>
      </c>
      <c r="B362" s="1" t="s">
        <v>6</v>
      </c>
      <c r="C362" s="11" t="s">
        <v>822</v>
      </c>
      <c r="D362" s="11">
        <v>138</v>
      </c>
      <c r="E362" s="8">
        <v>7</v>
      </c>
      <c r="F362" s="8">
        <v>5</v>
      </c>
      <c r="G362" s="8">
        <v>27</v>
      </c>
      <c r="H362" s="340" t="s">
        <v>339</v>
      </c>
      <c r="I362" s="21">
        <v>0.41666666666666669</v>
      </c>
      <c r="J362" s="13" t="s">
        <v>827</v>
      </c>
      <c r="K362" s="11" t="s">
        <v>151</v>
      </c>
    </row>
    <row r="363" spans="1:11">
      <c r="A363" s="347">
        <v>257</v>
      </c>
      <c r="B363" s="1" t="s">
        <v>6</v>
      </c>
      <c r="C363" s="11" t="s">
        <v>822</v>
      </c>
      <c r="D363" s="11">
        <v>139</v>
      </c>
      <c r="E363" s="8">
        <v>7</v>
      </c>
      <c r="F363" s="8">
        <v>5</v>
      </c>
      <c r="G363" s="8">
        <v>27</v>
      </c>
      <c r="H363" s="340" t="s">
        <v>339</v>
      </c>
      <c r="I363" s="21">
        <v>0.47916666666666669</v>
      </c>
      <c r="J363" s="13" t="s">
        <v>827</v>
      </c>
      <c r="K363" s="11" t="s">
        <v>152</v>
      </c>
    </row>
    <row r="364" spans="1:11">
      <c r="A364" s="347">
        <v>322</v>
      </c>
      <c r="B364" s="1" t="s">
        <v>6</v>
      </c>
      <c r="C364" s="11" t="s">
        <v>822</v>
      </c>
      <c r="D364" s="11">
        <v>204</v>
      </c>
      <c r="E364" s="8">
        <v>5</v>
      </c>
      <c r="F364" s="8">
        <v>5</v>
      </c>
      <c r="G364" s="8">
        <v>27</v>
      </c>
      <c r="H364" s="339" t="s">
        <v>31</v>
      </c>
      <c r="I364" s="31">
        <v>0.4375</v>
      </c>
      <c r="J364" s="13" t="s">
        <v>44</v>
      </c>
      <c r="K364" s="11" t="s">
        <v>832</v>
      </c>
    </row>
    <row r="365" spans="1:11">
      <c r="A365" s="347">
        <v>259</v>
      </c>
      <c r="B365" s="1" t="s">
        <v>6</v>
      </c>
      <c r="C365" s="11" t="s">
        <v>822</v>
      </c>
      <c r="D365" s="11">
        <v>141</v>
      </c>
      <c r="E365" s="8">
        <v>8</v>
      </c>
      <c r="F365" s="8">
        <v>6</v>
      </c>
      <c r="G365" s="8">
        <v>2</v>
      </c>
      <c r="H365" s="340" t="s">
        <v>339</v>
      </c>
      <c r="I365" s="21">
        <v>0.39583333333333331</v>
      </c>
      <c r="J365" s="13" t="s">
        <v>827</v>
      </c>
      <c r="K365" s="11" t="s">
        <v>163</v>
      </c>
    </row>
    <row r="366" spans="1:11">
      <c r="A366" s="347">
        <v>258</v>
      </c>
      <c r="B366" s="1" t="s">
        <v>6</v>
      </c>
      <c r="C366" s="11" t="s">
        <v>822</v>
      </c>
      <c r="D366" s="11">
        <v>140</v>
      </c>
      <c r="E366" s="8">
        <v>7</v>
      </c>
      <c r="F366" s="8">
        <v>6</v>
      </c>
      <c r="G366" s="8">
        <v>2</v>
      </c>
      <c r="H366" s="340" t="s">
        <v>339</v>
      </c>
      <c r="I366" s="21">
        <v>0.45833333333333331</v>
      </c>
      <c r="J366" s="13" t="s">
        <v>827</v>
      </c>
      <c r="K366" s="11" t="s">
        <v>162</v>
      </c>
    </row>
    <row r="367" spans="1:11">
      <c r="A367" s="347">
        <v>324</v>
      </c>
      <c r="B367" s="1" t="s">
        <v>6</v>
      </c>
      <c r="C367" s="11" t="s">
        <v>841</v>
      </c>
      <c r="D367" s="11">
        <v>206</v>
      </c>
      <c r="E367" s="8">
        <v>6</v>
      </c>
      <c r="F367" s="8">
        <v>6</v>
      </c>
      <c r="G367" s="8">
        <v>2</v>
      </c>
      <c r="H367" s="339" t="s">
        <v>31</v>
      </c>
      <c r="I367" s="31">
        <v>0.5</v>
      </c>
      <c r="J367" s="13" t="s">
        <v>44</v>
      </c>
      <c r="K367" s="11" t="s">
        <v>362</v>
      </c>
    </row>
    <row r="368" spans="1:11">
      <c r="A368" s="347">
        <v>260</v>
      </c>
      <c r="B368" s="1" t="s">
        <v>6</v>
      </c>
      <c r="C368" s="11" t="s">
        <v>841</v>
      </c>
      <c r="D368" s="11">
        <v>142</v>
      </c>
      <c r="E368" s="8">
        <v>8</v>
      </c>
      <c r="F368" s="8">
        <v>6</v>
      </c>
      <c r="G368" s="8">
        <v>2</v>
      </c>
      <c r="H368" s="339" t="s">
        <v>31</v>
      </c>
      <c r="I368" s="31">
        <v>0.55208333333333337</v>
      </c>
      <c r="J368" s="13" t="s">
        <v>842</v>
      </c>
      <c r="K368" s="11" t="s">
        <v>161</v>
      </c>
    </row>
    <row r="369" spans="1:11">
      <c r="A369" s="347">
        <v>325</v>
      </c>
      <c r="B369" s="1" t="s">
        <v>6</v>
      </c>
      <c r="C369" s="11" t="s">
        <v>841</v>
      </c>
      <c r="D369" s="11">
        <v>207</v>
      </c>
      <c r="E369" s="8">
        <v>6</v>
      </c>
      <c r="F369" s="8">
        <v>6</v>
      </c>
      <c r="G369" s="8">
        <v>3</v>
      </c>
      <c r="H369" s="339" t="s">
        <v>350</v>
      </c>
      <c r="I369" s="31">
        <v>0.52083333333333304</v>
      </c>
      <c r="J369" s="13" t="s">
        <v>44</v>
      </c>
      <c r="K369" s="11" t="s">
        <v>843</v>
      </c>
    </row>
    <row r="370" spans="1:11">
      <c r="A370" s="347">
        <v>328</v>
      </c>
      <c r="B370" s="1" t="s">
        <v>6</v>
      </c>
      <c r="C370" s="11" t="s">
        <v>841</v>
      </c>
      <c r="D370" s="11">
        <v>210</v>
      </c>
      <c r="E370" s="8">
        <v>7</v>
      </c>
      <c r="F370" s="8">
        <v>6</v>
      </c>
      <c r="G370" s="8">
        <v>3</v>
      </c>
      <c r="H370" s="340" t="s">
        <v>31</v>
      </c>
      <c r="I370" s="31">
        <v>0.375</v>
      </c>
      <c r="J370" s="13" t="s">
        <v>44</v>
      </c>
      <c r="K370" s="11" t="s">
        <v>170</v>
      </c>
    </row>
    <row r="371" spans="1:11">
      <c r="A371" s="347">
        <v>261</v>
      </c>
      <c r="B371" s="1" t="s">
        <v>6</v>
      </c>
      <c r="C371" s="11" t="s">
        <v>841</v>
      </c>
      <c r="D371" s="11">
        <v>143</v>
      </c>
      <c r="E371" s="8">
        <v>8</v>
      </c>
      <c r="F371" s="8">
        <v>6</v>
      </c>
      <c r="G371" s="8">
        <v>3</v>
      </c>
      <c r="H371" s="340" t="s">
        <v>31</v>
      </c>
      <c r="I371" s="31">
        <v>0.4375</v>
      </c>
      <c r="J371" s="13" t="s">
        <v>842</v>
      </c>
      <c r="K371" s="11" t="s">
        <v>168</v>
      </c>
    </row>
    <row r="372" spans="1:11">
      <c r="A372" s="347">
        <v>262</v>
      </c>
      <c r="B372" s="1" t="s">
        <v>6</v>
      </c>
      <c r="C372" s="11" t="s">
        <v>841</v>
      </c>
      <c r="D372" s="11">
        <v>144</v>
      </c>
      <c r="E372" s="8">
        <v>8</v>
      </c>
      <c r="F372" s="8">
        <v>6</v>
      </c>
      <c r="G372" s="8">
        <v>3</v>
      </c>
      <c r="H372" s="340" t="s">
        <v>31</v>
      </c>
      <c r="I372" s="31">
        <v>0.5</v>
      </c>
      <c r="J372" s="13" t="s">
        <v>842</v>
      </c>
      <c r="K372" s="11" t="s">
        <v>167</v>
      </c>
    </row>
    <row r="373" spans="1:11">
      <c r="A373" s="347">
        <v>329</v>
      </c>
      <c r="B373" s="1" t="s">
        <v>6</v>
      </c>
      <c r="C373" s="11" t="s">
        <v>841</v>
      </c>
      <c r="D373" s="11">
        <v>211</v>
      </c>
      <c r="E373" s="8">
        <v>7</v>
      </c>
      <c r="F373" s="8">
        <v>6</v>
      </c>
      <c r="G373" s="8">
        <v>9</v>
      </c>
      <c r="H373" s="340" t="s">
        <v>8</v>
      </c>
      <c r="I373" s="21">
        <v>0.55208333333333337</v>
      </c>
      <c r="J373" s="13" t="s">
        <v>44</v>
      </c>
      <c r="K373" s="11" t="s">
        <v>181</v>
      </c>
    </row>
    <row r="374" spans="1:11">
      <c r="A374" s="347">
        <v>330</v>
      </c>
      <c r="B374" s="1" t="s">
        <v>6</v>
      </c>
      <c r="C374" s="11" t="s">
        <v>841</v>
      </c>
      <c r="D374" s="11">
        <v>212</v>
      </c>
      <c r="E374" s="8">
        <v>7</v>
      </c>
      <c r="F374" s="8">
        <v>6</v>
      </c>
      <c r="G374" s="8">
        <v>9</v>
      </c>
      <c r="H374" s="340" t="s">
        <v>35</v>
      </c>
      <c r="I374" s="22">
        <v>0.57291666666666696</v>
      </c>
      <c r="J374" s="13" t="s">
        <v>44</v>
      </c>
      <c r="K374" s="11" t="s">
        <v>182</v>
      </c>
    </row>
    <row r="375" spans="1:11">
      <c r="A375" s="347">
        <v>265</v>
      </c>
      <c r="B375" s="1" t="s">
        <v>6</v>
      </c>
      <c r="C375" s="11" t="s">
        <v>841</v>
      </c>
      <c r="D375" s="11">
        <v>147</v>
      </c>
      <c r="E375" s="8">
        <v>9</v>
      </c>
      <c r="F375" s="8">
        <v>6</v>
      </c>
      <c r="G375" s="8">
        <v>9</v>
      </c>
      <c r="H375" s="341" t="s">
        <v>9</v>
      </c>
      <c r="I375" s="21">
        <v>0.5</v>
      </c>
      <c r="J375" s="13" t="s">
        <v>842</v>
      </c>
      <c r="K375" s="11" t="s">
        <v>179</v>
      </c>
    </row>
    <row r="376" spans="1:11">
      <c r="A376" s="347">
        <v>266</v>
      </c>
      <c r="B376" s="1" t="s">
        <v>6</v>
      </c>
      <c r="C376" s="11" t="s">
        <v>841</v>
      </c>
      <c r="D376" s="11">
        <v>148</v>
      </c>
      <c r="E376" s="8">
        <v>9</v>
      </c>
      <c r="F376" s="8">
        <v>6</v>
      </c>
      <c r="G376" s="8">
        <v>9</v>
      </c>
      <c r="H376" s="341" t="s">
        <v>9</v>
      </c>
      <c r="I376" s="21">
        <v>0.5625</v>
      </c>
      <c r="J376" s="13" t="s">
        <v>842</v>
      </c>
      <c r="K376" s="11" t="s">
        <v>180</v>
      </c>
    </row>
    <row r="377" spans="1:11">
      <c r="A377" s="347">
        <v>264</v>
      </c>
      <c r="B377" s="1" t="s">
        <v>6</v>
      </c>
      <c r="C377" s="11" t="s">
        <v>841</v>
      </c>
      <c r="D377" s="11">
        <v>146</v>
      </c>
      <c r="E377" s="8">
        <v>9</v>
      </c>
      <c r="F377" s="8">
        <v>6</v>
      </c>
      <c r="G377" s="8">
        <v>9</v>
      </c>
      <c r="H377" s="339" t="s">
        <v>351</v>
      </c>
      <c r="I377" s="21">
        <v>0.375</v>
      </c>
      <c r="J377" s="13" t="s">
        <v>842</v>
      </c>
      <c r="K377" s="11" t="s">
        <v>177</v>
      </c>
    </row>
    <row r="378" spans="1:11">
      <c r="A378" s="347">
        <v>263</v>
      </c>
      <c r="B378" s="1" t="s">
        <v>6</v>
      </c>
      <c r="C378" s="11" t="s">
        <v>841</v>
      </c>
      <c r="D378" s="11">
        <v>145</v>
      </c>
      <c r="E378" s="8">
        <v>9</v>
      </c>
      <c r="F378" s="8">
        <v>6</v>
      </c>
      <c r="G378" s="8">
        <v>9</v>
      </c>
      <c r="H378" s="340" t="s">
        <v>351</v>
      </c>
      <c r="I378" s="21">
        <v>0.48958333333333331</v>
      </c>
      <c r="J378" s="13" t="s">
        <v>842</v>
      </c>
      <c r="K378" s="11" t="s">
        <v>847</v>
      </c>
    </row>
    <row r="379" spans="1:11">
      <c r="A379" s="347">
        <v>321</v>
      </c>
      <c r="B379" s="1" t="s">
        <v>6</v>
      </c>
      <c r="C379" s="11" t="s">
        <v>841</v>
      </c>
      <c r="D379" s="11">
        <v>203</v>
      </c>
      <c r="E379" s="8">
        <v>5</v>
      </c>
      <c r="F379" s="8">
        <v>6</v>
      </c>
      <c r="G379" s="8">
        <v>9</v>
      </c>
      <c r="H379" s="339" t="s">
        <v>31</v>
      </c>
      <c r="I379" s="22">
        <v>0.54166666666666663</v>
      </c>
      <c r="J379" s="13" t="s">
        <v>44</v>
      </c>
      <c r="K379" s="11" t="s">
        <v>361</v>
      </c>
    </row>
    <row r="380" spans="1:11">
      <c r="A380" s="347">
        <v>326</v>
      </c>
      <c r="B380" s="1" t="s">
        <v>6</v>
      </c>
      <c r="C380" s="11" t="s">
        <v>841</v>
      </c>
      <c r="D380" s="11">
        <v>208</v>
      </c>
      <c r="E380" s="8">
        <v>6</v>
      </c>
      <c r="F380" s="8">
        <v>6</v>
      </c>
      <c r="G380" s="8">
        <v>10</v>
      </c>
      <c r="H380" s="340" t="s">
        <v>340</v>
      </c>
      <c r="I380" s="21">
        <v>0.4375</v>
      </c>
      <c r="J380" s="13" t="s">
        <v>44</v>
      </c>
      <c r="K380" s="11" t="s">
        <v>169</v>
      </c>
    </row>
    <row r="381" spans="1:11">
      <c r="A381" s="347">
        <v>272</v>
      </c>
      <c r="B381" s="1" t="s">
        <v>6</v>
      </c>
      <c r="C381" s="11" t="s">
        <v>841</v>
      </c>
      <c r="D381" s="11">
        <v>154</v>
      </c>
      <c r="E381" s="8">
        <v>11</v>
      </c>
      <c r="F381" s="8">
        <v>7</v>
      </c>
      <c r="G381" s="8">
        <v>14</v>
      </c>
      <c r="H381" s="340" t="s">
        <v>339</v>
      </c>
      <c r="I381" s="21">
        <v>0.39583333333333331</v>
      </c>
      <c r="J381" s="13" t="s">
        <v>842</v>
      </c>
      <c r="K381" s="11" t="s">
        <v>214</v>
      </c>
    </row>
    <row r="382" spans="1:11">
      <c r="A382" s="347">
        <v>274</v>
      </c>
      <c r="B382" s="1" t="s">
        <v>6</v>
      </c>
      <c r="C382" s="11" t="s">
        <v>841</v>
      </c>
      <c r="D382" s="11">
        <v>156</v>
      </c>
      <c r="E382" s="8">
        <v>11</v>
      </c>
      <c r="F382" s="8">
        <v>7</v>
      </c>
      <c r="G382" s="8">
        <v>14</v>
      </c>
      <c r="H382" s="340" t="s">
        <v>339</v>
      </c>
      <c r="I382" s="21">
        <v>0.45833333333333331</v>
      </c>
      <c r="J382" s="13" t="s">
        <v>842</v>
      </c>
      <c r="K382" s="11" t="s">
        <v>215</v>
      </c>
    </row>
    <row r="383" spans="1:11">
      <c r="A383" s="347">
        <v>345</v>
      </c>
      <c r="B383" s="1" t="s">
        <v>6</v>
      </c>
      <c r="C383" s="11" t="s">
        <v>841</v>
      </c>
      <c r="D383" s="11">
        <v>227</v>
      </c>
      <c r="E383" s="8">
        <v>11</v>
      </c>
      <c r="F383" s="8">
        <v>7</v>
      </c>
      <c r="G383" s="8">
        <v>16</v>
      </c>
      <c r="H383" s="342" t="s">
        <v>611</v>
      </c>
      <c r="I383" s="21">
        <v>0.41666666666666669</v>
      </c>
      <c r="J383" s="13" t="s">
        <v>44</v>
      </c>
      <c r="K383" s="11" t="s">
        <v>254</v>
      </c>
    </row>
    <row r="384" spans="1:11">
      <c r="A384" s="347">
        <v>269</v>
      </c>
      <c r="B384" s="1" t="s">
        <v>6</v>
      </c>
      <c r="C384" s="11" t="s">
        <v>841</v>
      </c>
      <c r="D384" s="11">
        <v>151</v>
      </c>
      <c r="E384" s="8">
        <v>10</v>
      </c>
      <c r="F384" s="8">
        <v>7</v>
      </c>
      <c r="G384" s="8">
        <v>21</v>
      </c>
      <c r="H384" s="340" t="s">
        <v>339</v>
      </c>
      <c r="I384" s="31">
        <v>0.41666666666666669</v>
      </c>
      <c r="J384" s="13" t="s">
        <v>842</v>
      </c>
      <c r="K384" s="11" t="s">
        <v>193</v>
      </c>
    </row>
    <row r="385" spans="1:11">
      <c r="A385" s="347">
        <v>267</v>
      </c>
      <c r="B385" s="1" t="s">
        <v>6</v>
      </c>
      <c r="C385" s="11" t="s">
        <v>841</v>
      </c>
      <c r="D385" s="11">
        <v>149</v>
      </c>
      <c r="E385" s="8">
        <v>10</v>
      </c>
      <c r="F385" s="8">
        <v>7</v>
      </c>
      <c r="G385" s="8">
        <v>21</v>
      </c>
      <c r="H385" s="340" t="s">
        <v>339</v>
      </c>
      <c r="I385" s="31">
        <v>0.54166666666666663</v>
      </c>
      <c r="J385" s="13" t="s">
        <v>842</v>
      </c>
      <c r="K385" s="11" t="s">
        <v>192</v>
      </c>
    </row>
    <row r="386" spans="1:11">
      <c r="A386" s="347">
        <v>270</v>
      </c>
      <c r="B386" s="1" t="s">
        <v>6</v>
      </c>
      <c r="C386" s="11" t="s">
        <v>841</v>
      </c>
      <c r="D386" s="11">
        <v>152</v>
      </c>
      <c r="E386" s="8">
        <v>10</v>
      </c>
      <c r="F386" s="8">
        <v>7</v>
      </c>
      <c r="G386" s="8">
        <v>21</v>
      </c>
      <c r="H386" s="340" t="s">
        <v>339</v>
      </c>
      <c r="I386" s="31">
        <v>0.59375</v>
      </c>
      <c r="J386" s="13" t="s">
        <v>842</v>
      </c>
      <c r="K386" s="11" t="s">
        <v>194</v>
      </c>
    </row>
    <row r="387" spans="1:11">
      <c r="A387" s="347">
        <v>268</v>
      </c>
      <c r="B387" s="1" t="s">
        <v>6</v>
      </c>
      <c r="C387" s="11" t="s">
        <v>841</v>
      </c>
      <c r="D387" s="11">
        <v>150</v>
      </c>
      <c r="E387" s="8">
        <v>10</v>
      </c>
      <c r="F387" s="8">
        <v>7</v>
      </c>
      <c r="G387" s="8">
        <v>21</v>
      </c>
      <c r="H387" s="340" t="s">
        <v>31</v>
      </c>
      <c r="I387" s="30">
        <v>0.625</v>
      </c>
      <c r="J387" s="13" t="s">
        <v>842</v>
      </c>
      <c r="K387" s="11" t="s">
        <v>200</v>
      </c>
    </row>
    <row r="388" spans="1:11">
      <c r="A388" s="347">
        <v>331</v>
      </c>
      <c r="B388" s="1" t="s">
        <v>6</v>
      </c>
      <c r="C388" s="11" t="s">
        <v>841</v>
      </c>
      <c r="D388" s="11">
        <v>213</v>
      </c>
      <c r="E388" s="8">
        <v>8</v>
      </c>
      <c r="F388" s="8">
        <v>7</v>
      </c>
      <c r="G388" s="8">
        <v>22</v>
      </c>
      <c r="H388" s="340" t="s">
        <v>31</v>
      </c>
      <c r="I388" s="31">
        <v>0.5</v>
      </c>
      <c r="J388" s="13" t="s">
        <v>44</v>
      </c>
      <c r="K388" s="11" t="s">
        <v>363</v>
      </c>
    </row>
    <row r="389" spans="1:11">
      <c r="A389" s="347">
        <v>333</v>
      </c>
      <c r="B389" s="1" t="s">
        <v>6</v>
      </c>
      <c r="C389" s="11" t="s">
        <v>841</v>
      </c>
      <c r="D389" s="11">
        <v>215</v>
      </c>
      <c r="E389" s="8">
        <v>8</v>
      </c>
      <c r="F389" s="8">
        <v>7</v>
      </c>
      <c r="G389" s="8">
        <v>22</v>
      </c>
      <c r="H389" s="340" t="s">
        <v>31</v>
      </c>
      <c r="I389" s="21">
        <v>0.55208333333333337</v>
      </c>
      <c r="J389" s="13" t="s">
        <v>44</v>
      </c>
      <c r="K389" s="11" t="s">
        <v>854</v>
      </c>
    </row>
    <row r="390" spans="1:11">
      <c r="A390" s="347">
        <v>332</v>
      </c>
      <c r="B390" s="1" t="s">
        <v>6</v>
      </c>
      <c r="C390" s="11" t="s">
        <v>841</v>
      </c>
      <c r="D390" s="11">
        <v>214</v>
      </c>
      <c r="E390" s="8">
        <v>8</v>
      </c>
      <c r="F390" s="8">
        <v>7</v>
      </c>
      <c r="G390" s="8">
        <v>22</v>
      </c>
      <c r="H390" s="339" t="s">
        <v>338</v>
      </c>
      <c r="I390" s="21">
        <v>0.41666666666666669</v>
      </c>
      <c r="J390" s="13" t="s">
        <v>44</v>
      </c>
      <c r="K390" s="11" t="s">
        <v>204</v>
      </c>
    </row>
    <row r="391" spans="1:11">
      <c r="A391" s="347">
        <v>334</v>
      </c>
      <c r="B391" s="1" t="s">
        <v>6</v>
      </c>
      <c r="C391" s="11" t="s">
        <v>841</v>
      </c>
      <c r="D391" s="11">
        <v>216</v>
      </c>
      <c r="E391" s="8">
        <v>8</v>
      </c>
      <c r="F391" s="8">
        <v>7</v>
      </c>
      <c r="G391" s="8">
        <v>22</v>
      </c>
      <c r="H391" s="339" t="s">
        <v>338</v>
      </c>
      <c r="I391" s="21">
        <v>0.47916666666666669</v>
      </c>
      <c r="J391" s="13" t="s">
        <v>44</v>
      </c>
      <c r="K391" s="11" t="s">
        <v>205</v>
      </c>
    </row>
    <row r="392" spans="1:11">
      <c r="A392" s="347">
        <v>335</v>
      </c>
      <c r="B392" s="1" t="s">
        <v>6</v>
      </c>
      <c r="C392" s="11" t="s">
        <v>841</v>
      </c>
      <c r="D392" s="11">
        <v>217</v>
      </c>
      <c r="E392" s="8">
        <v>9</v>
      </c>
      <c r="F392" s="8">
        <v>7</v>
      </c>
      <c r="G392" s="8">
        <v>27</v>
      </c>
      <c r="H392" s="340" t="s">
        <v>34</v>
      </c>
      <c r="I392" s="31">
        <v>0.375</v>
      </c>
      <c r="J392" s="13" t="s">
        <v>44</v>
      </c>
      <c r="K392" s="11" t="s">
        <v>364</v>
      </c>
    </row>
    <row r="393" spans="1:11">
      <c r="A393" s="347">
        <v>336</v>
      </c>
      <c r="B393" s="1" t="s">
        <v>6</v>
      </c>
      <c r="C393" s="11" t="s">
        <v>841</v>
      </c>
      <c r="D393" s="11">
        <v>218</v>
      </c>
      <c r="E393" s="8">
        <v>9</v>
      </c>
      <c r="F393" s="8">
        <v>7</v>
      </c>
      <c r="G393" s="8">
        <v>27</v>
      </c>
      <c r="H393" s="340" t="s">
        <v>34</v>
      </c>
      <c r="I393" s="31">
        <v>0.4375</v>
      </c>
      <c r="J393" s="13" t="s">
        <v>44</v>
      </c>
      <c r="K393" s="11" t="s">
        <v>212</v>
      </c>
    </row>
    <row r="394" spans="1:11">
      <c r="A394" s="347">
        <v>271</v>
      </c>
      <c r="B394" s="1" t="s">
        <v>6</v>
      </c>
      <c r="C394" s="11" t="s">
        <v>841</v>
      </c>
      <c r="D394" s="11">
        <v>153</v>
      </c>
      <c r="E394" s="8">
        <v>11</v>
      </c>
      <c r="F394" s="8">
        <v>7</v>
      </c>
      <c r="G394" s="8">
        <v>27</v>
      </c>
      <c r="H394" s="339" t="s">
        <v>349</v>
      </c>
      <c r="I394" s="31">
        <v>0.4375</v>
      </c>
      <c r="J394" s="13" t="s">
        <v>842</v>
      </c>
      <c r="K394" s="11" t="s">
        <v>211</v>
      </c>
    </row>
    <row r="395" spans="1:11">
      <c r="A395" s="347">
        <v>273</v>
      </c>
      <c r="B395" s="1" t="s">
        <v>6</v>
      </c>
      <c r="C395" s="11" t="s">
        <v>841</v>
      </c>
      <c r="D395" s="11">
        <v>155</v>
      </c>
      <c r="E395" s="8">
        <v>11</v>
      </c>
      <c r="F395" s="8">
        <v>7</v>
      </c>
      <c r="G395" s="8">
        <v>28</v>
      </c>
      <c r="H395" s="340" t="s">
        <v>11</v>
      </c>
      <c r="I395" s="21">
        <v>0.39583333333333331</v>
      </c>
      <c r="J395" s="13" t="s">
        <v>842</v>
      </c>
      <c r="K395" s="11" t="s">
        <v>216</v>
      </c>
    </row>
    <row r="396" spans="1:11">
      <c r="A396" s="347">
        <v>337</v>
      </c>
      <c r="B396" s="1" t="s">
        <v>6</v>
      </c>
      <c r="C396" s="11" t="s">
        <v>841</v>
      </c>
      <c r="D396" s="11">
        <v>219</v>
      </c>
      <c r="E396" s="8">
        <v>9</v>
      </c>
      <c r="F396" s="8">
        <v>7</v>
      </c>
      <c r="G396" s="8">
        <v>28</v>
      </c>
      <c r="H396" s="339" t="s">
        <v>338</v>
      </c>
      <c r="I396" s="21">
        <v>0.48958333333333331</v>
      </c>
      <c r="J396" s="13" t="s">
        <v>44</v>
      </c>
      <c r="K396" s="11" t="s">
        <v>219</v>
      </c>
    </row>
    <row r="397" spans="1:11">
      <c r="A397" s="347">
        <v>338</v>
      </c>
      <c r="B397" s="1" t="s">
        <v>6</v>
      </c>
      <c r="C397" s="11" t="s">
        <v>841</v>
      </c>
      <c r="D397" s="11">
        <v>220</v>
      </c>
      <c r="E397" s="8">
        <v>9</v>
      </c>
      <c r="F397" s="8">
        <v>7</v>
      </c>
      <c r="G397" s="8">
        <v>28</v>
      </c>
      <c r="H397" s="339" t="s">
        <v>338</v>
      </c>
      <c r="I397" s="21">
        <v>0.55208333333333337</v>
      </c>
      <c r="J397" s="13" t="s">
        <v>44</v>
      </c>
      <c r="K397" s="11" t="s">
        <v>218</v>
      </c>
    </row>
    <row r="398" spans="1:11">
      <c r="A398" s="347">
        <v>275</v>
      </c>
      <c r="B398" s="1" t="s">
        <v>6</v>
      </c>
      <c r="C398" s="11" t="s">
        <v>841</v>
      </c>
      <c r="D398" s="11">
        <v>157</v>
      </c>
      <c r="E398" s="8">
        <v>12</v>
      </c>
      <c r="F398" s="8">
        <v>7</v>
      </c>
      <c r="G398" s="8">
        <v>29</v>
      </c>
      <c r="H398" s="340" t="s">
        <v>35</v>
      </c>
      <c r="I398" s="21">
        <v>0.54166666666666663</v>
      </c>
      <c r="J398" s="13" t="s">
        <v>842</v>
      </c>
      <c r="K398" s="11" t="s">
        <v>856</v>
      </c>
    </row>
    <row r="399" spans="1:11">
      <c r="A399" s="347">
        <v>276</v>
      </c>
      <c r="B399" s="1" t="s">
        <v>6</v>
      </c>
      <c r="C399" s="11" t="s">
        <v>841</v>
      </c>
      <c r="D399" s="11">
        <v>158</v>
      </c>
      <c r="E399" s="8">
        <v>12</v>
      </c>
      <c r="F399" s="8">
        <v>7</v>
      </c>
      <c r="G399" s="8">
        <v>29</v>
      </c>
      <c r="H399" s="340" t="s">
        <v>35</v>
      </c>
      <c r="I399" s="21">
        <v>0.59375</v>
      </c>
      <c r="J399" s="13" t="s">
        <v>842</v>
      </c>
      <c r="K399" s="11" t="s">
        <v>222</v>
      </c>
    </row>
    <row r="400" spans="1:11">
      <c r="A400" s="347">
        <v>278</v>
      </c>
      <c r="B400" s="1" t="s">
        <v>6</v>
      </c>
      <c r="C400" s="11" t="s">
        <v>841</v>
      </c>
      <c r="D400" s="11">
        <v>160</v>
      </c>
      <c r="E400" s="8">
        <v>12</v>
      </c>
      <c r="F400" s="8">
        <v>7</v>
      </c>
      <c r="G400" s="8">
        <v>30</v>
      </c>
      <c r="H400" s="340" t="s">
        <v>11</v>
      </c>
      <c r="I400" s="21">
        <v>0.375</v>
      </c>
      <c r="J400" s="13" t="s">
        <v>842</v>
      </c>
      <c r="K400" s="11" t="s">
        <v>224</v>
      </c>
    </row>
    <row r="401" spans="1:11">
      <c r="A401" s="347">
        <v>340</v>
      </c>
      <c r="B401" s="1" t="s">
        <v>6</v>
      </c>
      <c r="C401" s="11" t="s">
        <v>841</v>
      </c>
      <c r="D401" s="11">
        <v>222</v>
      </c>
      <c r="E401" s="8">
        <v>10</v>
      </c>
      <c r="F401" s="8">
        <v>8</v>
      </c>
      <c r="G401" s="8">
        <v>9</v>
      </c>
      <c r="H401" s="380" t="s">
        <v>31</v>
      </c>
      <c r="I401" s="21">
        <v>0.55208333333333337</v>
      </c>
      <c r="J401" s="13" t="s">
        <v>44</v>
      </c>
      <c r="K401" s="11" t="s">
        <v>227</v>
      </c>
    </row>
    <row r="402" spans="1:11">
      <c r="A402" s="347">
        <v>277</v>
      </c>
      <c r="B402" s="1" t="s">
        <v>6</v>
      </c>
      <c r="C402" s="11" t="s">
        <v>841</v>
      </c>
      <c r="D402" s="11">
        <v>159</v>
      </c>
      <c r="E402" s="8">
        <v>12</v>
      </c>
      <c r="F402" s="8">
        <v>8</v>
      </c>
      <c r="G402" s="8">
        <v>9</v>
      </c>
      <c r="H402" s="380" t="s">
        <v>31</v>
      </c>
      <c r="I402" s="21">
        <v>0.60416666666666663</v>
      </c>
      <c r="J402" s="13" t="s">
        <v>842</v>
      </c>
      <c r="K402" s="11" t="s">
        <v>223</v>
      </c>
    </row>
    <row r="403" spans="1:11">
      <c r="A403" s="347">
        <v>341</v>
      </c>
      <c r="B403" s="1" t="s">
        <v>6</v>
      </c>
      <c r="C403" s="11" t="s">
        <v>841</v>
      </c>
      <c r="D403" s="11">
        <v>223</v>
      </c>
      <c r="E403" s="8">
        <v>10</v>
      </c>
      <c r="F403" s="8">
        <v>8</v>
      </c>
      <c r="G403" s="8">
        <v>9</v>
      </c>
      <c r="H403" s="339" t="s">
        <v>337</v>
      </c>
      <c r="I403" s="21">
        <v>0.41666666666666669</v>
      </c>
      <c r="J403" s="13" t="s">
        <v>44</v>
      </c>
      <c r="K403" s="11" t="s">
        <v>365</v>
      </c>
    </row>
    <row r="404" spans="1:11">
      <c r="A404" s="347">
        <v>339</v>
      </c>
      <c r="B404" s="1" t="s">
        <v>6</v>
      </c>
      <c r="C404" s="11" t="s">
        <v>841</v>
      </c>
      <c r="D404" s="11">
        <v>221</v>
      </c>
      <c r="E404" s="8">
        <v>10</v>
      </c>
      <c r="F404" s="8">
        <v>8</v>
      </c>
      <c r="G404" s="8">
        <v>9</v>
      </c>
      <c r="H404" s="339" t="s">
        <v>337</v>
      </c>
      <c r="I404" s="21">
        <v>0.55208333333333337</v>
      </c>
      <c r="J404" s="13" t="s">
        <v>44</v>
      </c>
      <c r="K404" s="11" t="s">
        <v>228</v>
      </c>
    </row>
    <row r="405" spans="1:11">
      <c r="A405" s="347">
        <v>342</v>
      </c>
      <c r="B405" s="1" t="s">
        <v>6</v>
      </c>
      <c r="C405" s="11" t="s">
        <v>841</v>
      </c>
      <c r="D405" s="11">
        <v>224</v>
      </c>
      <c r="E405" s="8">
        <v>10</v>
      </c>
      <c r="F405" s="8">
        <v>8</v>
      </c>
      <c r="G405" s="8">
        <v>10</v>
      </c>
      <c r="H405" s="339" t="s">
        <v>8</v>
      </c>
      <c r="I405" s="21">
        <v>0.5625</v>
      </c>
      <c r="J405" s="13" t="s">
        <v>44</v>
      </c>
      <c r="K405" s="11" t="s">
        <v>239</v>
      </c>
    </row>
    <row r="406" spans="1:11">
      <c r="A406" s="347">
        <v>282</v>
      </c>
      <c r="B406" s="1" t="s">
        <v>6</v>
      </c>
      <c r="C406" s="11" t="s">
        <v>841</v>
      </c>
      <c r="D406" s="11">
        <v>164</v>
      </c>
      <c r="E406" s="8">
        <v>13</v>
      </c>
      <c r="F406" s="8">
        <v>8</v>
      </c>
      <c r="G406" s="8">
        <v>10</v>
      </c>
      <c r="H406" s="340" t="s">
        <v>339</v>
      </c>
      <c r="I406" s="21">
        <v>0.41666666666666669</v>
      </c>
      <c r="J406" s="13" t="s">
        <v>842</v>
      </c>
      <c r="K406" s="11" t="s">
        <v>238</v>
      </c>
    </row>
    <row r="407" spans="1:11">
      <c r="A407" s="347">
        <v>279</v>
      </c>
      <c r="B407" s="1" t="s">
        <v>6</v>
      </c>
      <c r="C407" s="11" t="s">
        <v>841</v>
      </c>
      <c r="D407" s="11">
        <v>161</v>
      </c>
      <c r="E407" s="8">
        <v>13</v>
      </c>
      <c r="F407" s="8">
        <v>8</v>
      </c>
      <c r="G407" s="8">
        <v>10</v>
      </c>
      <c r="H407" s="340" t="s">
        <v>339</v>
      </c>
      <c r="I407" s="21">
        <v>0.46875</v>
      </c>
      <c r="J407" s="13" t="s">
        <v>842</v>
      </c>
      <c r="K407" s="11" t="s">
        <v>236</v>
      </c>
    </row>
    <row r="408" spans="1:11">
      <c r="A408" s="347">
        <v>280</v>
      </c>
      <c r="B408" s="1" t="s">
        <v>6</v>
      </c>
      <c r="C408" s="11" t="s">
        <v>841</v>
      </c>
      <c r="D408" s="11">
        <v>162</v>
      </c>
      <c r="E408" s="8">
        <v>13</v>
      </c>
      <c r="F408" s="8">
        <v>8</v>
      </c>
      <c r="G408" s="8">
        <v>10</v>
      </c>
      <c r="H408" s="340" t="s">
        <v>339</v>
      </c>
      <c r="I408" s="21">
        <v>0.52083333333333337</v>
      </c>
      <c r="J408" s="13" t="s">
        <v>842</v>
      </c>
      <c r="K408" s="11" t="s">
        <v>237</v>
      </c>
    </row>
    <row r="409" spans="1:11">
      <c r="A409" s="347">
        <v>281</v>
      </c>
      <c r="B409" s="1" t="s">
        <v>6</v>
      </c>
      <c r="C409" s="11" t="s">
        <v>841</v>
      </c>
      <c r="D409" s="11">
        <v>163</v>
      </c>
      <c r="E409" s="8">
        <v>13</v>
      </c>
      <c r="F409" s="8">
        <v>8</v>
      </c>
      <c r="G409" s="8">
        <v>10</v>
      </c>
      <c r="H409" s="340" t="s">
        <v>349</v>
      </c>
      <c r="I409" s="391">
        <v>0.44791666666666669</v>
      </c>
      <c r="J409" s="13" t="s">
        <v>842</v>
      </c>
      <c r="K409" s="11" t="s">
        <v>235</v>
      </c>
    </row>
    <row r="410" spans="1:11">
      <c r="A410" s="347">
        <v>343</v>
      </c>
      <c r="B410" s="1" t="s">
        <v>6</v>
      </c>
      <c r="C410" s="11" t="s">
        <v>841</v>
      </c>
      <c r="D410" s="11">
        <v>225</v>
      </c>
      <c r="E410" s="8">
        <v>11</v>
      </c>
      <c r="F410" s="8">
        <v>8</v>
      </c>
      <c r="G410" s="8">
        <v>18</v>
      </c>
      <c r="H410" s="345" t="s">
        <v>8</v>
      </c>
      <c r="I410" s="21">
        <v>0.53125</v>
      </c>
      <c r="J410" s="13" t="s">
        <v>44</v>
      </c>
      <c r="K410" s="11" t="s">
        <v>255</v>
      </c>
    </row>
    <row r="411" spans="1:11">
      <c r="A411" s="347">
        <v>351</v>
      </c>
      <c r="B411" s="1" t="s">
        <v>6</v>
      </c>
      <c r="C411" s="11" t="s">
        <v>841</v>
      </c>
      <c r="D411" s="11">
        <v>233</v>
      </c>
      <c r="E411" s="8">
        <v>13</v>
      </c>
      <c r="F411" s="8">
        <v>8</v>
      </c>
      <c r="G411" s="8">
        <v>18</v>
      </c>
      <c r="H411" s="345" t="s">
        <v>8</v>
      </c>
      <c r="I411" s="21">
        <v>0.58333333333333337</v>
      </c>
      <c r="J411" s="13" t="s">
        <v>44</v>
      </c>
      <c r="K411" s="11" t="s">
        <v>260</v>
      </c>
    </row>
    <row r="412" spans="1:11">
      <c r="A412" s="347">
        <v>347</v>
      </c>
      <c r="B412" s="1" t="s">
        <v>6</v>
      </c>
      <c r="C412" s="11" t="s">
        <v>841</v>
      </c>
      <c r="D412" s="11">
        <v>229</v>
      </c>
      <c r="E412" s="8">
        <v>12</v>
      </c>
      <c r="F412" s="8">
        <v>8</v>
      </c>
      <c r="G412" s="8">
        <v>18</v>
      </c>
      <c r="H412" s="341" t="s">
        <v>35</v>
      </c>
      <c r="I412" s="22">
        <v>0.57291666666666696</v>
      </c>
      <c r="J412" s="13" t="s">
        <v>44</v>
      </c>
      <c r="K412" s="11" t="s">
        <v>366</v>
      </c>
    </row>
    <row r="413" spans="1:11">
      <c r="A413" s="347">
        <v>295</v>
      </c>
      <c r="B413" s="1" t="s">
        <v>6</v>
      </c>
      <c r="C413" s="11" t="s">
        <v>841</v>
      </c>
      <c r="D413" s="11">
        <v>177</v>
      </c>
      <c r="E413" s="8">
        <v>17</v>
      </c>
      <c r="F413" s="8">
        <v>8</v>
      </c>
      <c r="G413" s="8">
        <v>18</v>
      </c>
      <c r="H413" s="341" t="s">
        <v>349</v>
      </c>
      <c r="I413" s="31">
        <v>0.5625</v>
      </c>
      <c r="J413" s="13" t="s">
        <v>842</v>
      </c>
      <c r="K413" s="11" t="s">
        <v>247</v>
      </c>
    </row>
    <row r="414" spans="1:11">
      <c r="A414" s="347">
        <v>285</v>
      </c>
      <c r="B414" s="1" t="s">
        <v>6</v>
      </c>
      <c r="C414" s="11" t="s">
        <v>841</v>
      </c>
      <c r="D414" s="11">
        <v>167</v>
      </c>
      <c r="E414" s="8">
        <v>14</v>
      </c>
      <c r="F414" s="8">
        <v>8</v>
      </c>
      <c r="G414" s="8">
        <v>19</v>
      </c>
      <c r="H414" s="340" t="s">
        <v>339</v>
      </c>
      <c r="I414" s="21">
        <v>0.41666666666666669</v>
      </c>
      <c r="J414" s="13" t="s">
        <v>842</v>
      </c>
      <c r="K414" s="11" t="s">
        <v>256</v>
      </c>
    </row>
    <row r="415" spans="1:11">
      <c r="A415" s="347">
        <v>283</v>
      </c>
      <c r="B415" s="1" t="s">
        <v>6</v>
      </c>
      <c r="C415" s="11" t="s">
        <v>841</v>
      </c>
      <c r="D415" s="11">
        <v>165</v>
      </c>
      <c r="E415" s="8">
        <v>14</v>
      </c>
      <c r="F415" s="8">
        <v>8</v>
      </c>
      <c r="G415" s="8">
        <v>19</v>
      </c>
      <c r="H415" s="340" t="s">
        <v>339</v>
      </c>
      <c r="I415" s="22">
        <v>0.5625</v>
      </c>
      <c r="J415" s="13" t="s">
        <v>842</v>
      </c>
      <c r="K415" s="11" t="s">
        <v>246</v>
      </c>
    </row>
    <row r="416" spans="1:11">
      <c r="A416" s="347">
        <v>284</v>
      </c>
      <c r="B416" s="1" t="s">
        <v>6</v>
      </c>
      <c r="C416" s="11" t="s">
        <v>841</v>
      </c>
      <c r="D416" s="11">
        <v>166</v>
      </c>
      <c r="E416" s="8">
        <v>14</v>
      </c>
      <c r="F416" s="8">
        <v>8</v>
      </c>
      <c r="G416" s="8">
        <v>19</v>
      </c>
      <c r="H416" s="339" t="s">
        <v>31</v>
      </c>
      <c r="I416" s="22">
        <v>0.5</v>
      </c>
      <c r="J416" s="13" t="s">
        <v>842</v>
      </c>
      <c r="K416" s="11" t="s">
        <v>259</v>
      </c>
    </row>
    <row r="417" spans="1:11">
      <c r="A417" s="347">
        <v>286</v>
      </c>
      <c r="B417" s="1" t="s">
        <v>6</v>
      </c>
      <c r="C417" s="11" t="s">
        <v>841</v>
      </c>
      <c r="D417" s="11">
        <v>168</v>
      </c>
      <c r="E417" s="8">
        <v>14</v>
      </c>
      <c r="F417" s="8">
        <v>8</v>
      </c>
      <c r="G417" s="8">
        <v>19</v>
      </c>
      <c r="H417" s="339" t="s">
        <v>31</v>
      </c>
      <c r="I417" s="21">
        <v>0.55208333333333337</v>
      </c>
      <c r="J417" s="13" t="s">
        <v>842</v>
      </c>
      <c r="K417" s="11" t="s">
        <v>258</v>
      </c>
    </row>
    <row r="418" spans="1:11">
      <c r="A418" s="347">
        <v>346</v>
      </c>
      <c r="B418" s="1" t="s">
        <v>6</v>
      </c>
      <c r="C418" s="11" t="s">
        <v>841</v>
      </c>
      <c r="D418" s="11">
        <v>228</v>
      </c>
      <c r="E418" s="8">
        <v>11</v>
      </c>
      <c r="F418" s="8">
        <v>8</v>
      </c>
      <c r="G418" s="8">
        <v>19</v>
      </c>
      <c r="H418" s="340" t="s">
        <v>342</v>
      </c>
      <c r="I418" s="21">
        <v>0.39583333333333331</v>
      </c>
      <c r="J418" s="13" t="s">
        <v>44</v>
      </c>
      <c r="K418" s="11" t="s">
        <v>253</v>
      </c>
    </row>
    <row r="419" spans="1:11">
      <c r="A419" s="347">
        <v>344</v>
      </c>
      <c r="B419" s="1" t="s">
        <v>6</v>
      </c>
      <c r="C419" s="11" t="s">
        <v>841</v>
      </c>
      <c r="D419" s="11">
        <v>226</v>
      </c>
      <c r="E419" s="8">
        <v>11</v>
      </c>
      <c r="F419" s="8">
        <v>8</v>
      </c>
      <c r="G419" s="8">
        <v>19</v>
      </c>
      <c r="H419" s="340" t="s">
        <v>342</v>
      </c>
      <c r="I419" s="21">
        <v>0.45833333333333331</v>
      </c>
      <c r="J419" s="13" t="s">
        <v>44</v>
      </c>
      <c r="K419" s="11" t="s">
        <v>861</v>
      </c>
    </row>
    <row r="420" spans="1:11">
      <c r="A420" s="347">
        <v>288</v>
      </c>
      <c r="B420" s="1" t="s">
        <v>6</v>
      </c>
      <c r="C420" s="11" t="s">
        <v>841</v>
      </c>
      <c r="D420" s="11">
        <v>170</v>
      </c>
      <c r="E420" s="8">
        <v>15</v>
      </c>
      <c r="F420" s="8">
        <v>9</v>
      </c>
      <c r="G420" s="8">
        <v>1</v>
      </c>
      <c r="H420" s="339" t="s">
        <v>344</v>
      </c>
      <c r="I420" s="22">
        <v>0.52083333333333304</v>
      </c>
      <c r="J420" s="13" t="s">
        <v>842</v>
      </c>
      <c r="K420" s="11" t="s">
        <v>264</v>
      </c>
    </row>
    <row r="421" spans="1:11">
      <c r="A421" s="347">
        <v>349</v>
      </c>
      <c r="B421" s="1" t="s">
        <v>6</v>
      </c>
      <c r="C421" s="11" t="s">
        <v>841</v>
      </c>
      <c r="D421" s="11">
        <v>231</v>
      </c>
      <c r="E421" s="8">
        <v>12</v>
      </c>
      <c r="F421" s="8">
        <v>9</v>
      </c>
      <c r="G421" s="8">
        <v>1</v>
      </c>
      <c r="H421" s="340" t="s">
        <v>340</v>
      </c>
      <c r="I421" s="21">
        <v>0.41666666666666669</v>
      </c>
      <c r="J421" s="13" t="s">
        <v>44</v>
      </c>
      <c r="K421" s="11" t="s">
        <v>862</v>
      </c>
    </row>
    <row r="422" spans="1:11">
      <c r="A422" s="347">
        <v>350</v>
      </c>
      <c r="B422" s="1" t="s">
        <v>6</v>
      </c>
      <c r="C422" s="11" t="s">
        <v>841</v>
      </c>
      <c r="D422" s="11">
        <v>232</v>
      </c>
      <c r="E422" s="8">
        <v>12</v>
      </c>
      <c r="F422" s="8">
        <v>9</v>
      </c>
      <c r="G422" s="8">
        <v>1</v>
      </c>
      <c r="H422" s="340" t="s">
        <v>340</v>
      </c>
      <c r="I422" s="21">
        <v>0.47916666666666669</v>
      </c>
      <c r="J422" s="13" t="s">
        <v>44</v>
      </c>
      <c r="K422" s="11" t="s">
        <v>863</v>
      </c>
    </row>
    <row r="423" spans="1:11">
      <c r="A423" s="347">
        <v>289</v>
      </c>
      <c r="B423" s="1" t="s">
        <v>6</v>
      </c>
      <c r="C423" s="11" t="s">
        <v>841</v>
      </c>
      <c r="D423" s="11">
        <v>171</v>
      </c>
      <c r="E423" s="8">
        <v>15</v>
      </c>
      <c r="F423" s="8">
        <v>9</v>
      </c>
      <c r="G423" s="8">
        <v>1</v>
      </c>
      <c r="H423" s="341" t="s">
        <v>9</v>
      </c>
      <c r="I423" s="21">
        <v>0.48958333333333331</v>
      </c>
      <c r="J423" s="13" t="s">
        <v>842</v>
      </c>
      <c r="K423" s="11" t="s">
        <v>267</v>
      </c>
    </row>
    <row r="424" spans="1:11">
      <c r="A424" s="347">
        <v>287</v>
      </c>
      <c r="B424" s="1" t="s">
        <v>6</v>
      </c>
      <c r="C424" s="11" t="s">
        <v>841</v>
      </c>
      <c r="D424" s="11">
        <v>169</v>
      </c>
      <c r="E424" s="8">
        <v>15</v>
      </c>
      <c r="F424" s="8">
        <v>9</v>
      </c>
      <c r="G424" s="8">
        <v>1</v>
      </c>
      <c r="H424" s="341" t="s">
        <v>9</v>
      </c>
      <c r="I424" s="21">
        <v>0.54166666666666663</v>
      </c>
      <c r="J424" s="13" t="s">
        <v>842</v>
      </c>
      <c r="K424" s="11" t="s">
        <v>266</v>
      </c>
    </row>
    <row r="425" spans="1:11">
      <c r="A425" s="347">
        <v>290</v>
      </c>
      <c r="B425" s="1" t="s">
        <v>6</v>
      </c>
      <c r="C425" s="11" t="s">
        <v>841</v>
      </c>
      <c r="D425" s="11">
        <v>172</v>
      </c>
      <c r="E425" s="8">
        <v>15</v>
      </c>
      <c r="F425" s="8">
        <v>9</v>
      </c>
      <c r="G425" s="8">
        <v>1</v>
      </c>
      <c r="H425" s="340" t="s">
        <v>11</v>
      </c>
      <c r="I425" s="21">
        <v>0.61458333333333337</v>
      </c>
      <c r="J425" s="13" t="s">
        <v>842</v>
      </c>
      <c r="K425" s="11" t="s">
        <v>269</v>
      </c>
    </row>
    <row r="426" spans="1:11">
      <c r="A426" s="347">
        <v>348</v>
      </c>
      <c r="B426" s="1" t="s">
        <v>6</v>
      </c>
      <c r="C426" s="11" t="s">
        <v>841</v>
      </c>
      <c r="D426" s="11">
        <v>230</v>
      </c>
      <c r="E426" s="8">
        <v>12</v>
      </c>
      <c r="F426" s="8">
        <v>9</v>
      </c>
      <c r="G426" s="8">
        <v>1</v>
      </c>
      <c r="H426" s="339" t="s">
        <v>338</v>
      </c>
      <c r="I426" s="21">
        <v>0.48958333333333331</v>
      </c>
      <c r="J426" s="13" t="s">
        <v>44</v>
      </c>
      <c r="K426" s="11" t="s">
        <v>272</v>
      </c>
    </row>
    <row r="427" spans="1:11">
      <c r="A427" s="347">
        <v>293</v>
      </c>
      <c r="B427" s="1" t="s">
        <v>6</v>
      </c>
      <c r="C427" s="11" t="s">
        <v>841</v>
      </c>
      <c r="D427" s="11">
        <v>175</v>
      </c>
      <c r="E427" s="8">
        <v>16</v>
      </c>
      <c r="F427" s="8">
        <v>9</v>
      </c>
      <c r="G427" s="8">
        <v>2</v>
      </c>
      <c r="H427" s="339" t="s">
        <v>350</v>
      </c>
      <c r="I427" s="398">
        <v>0.48958333333333331</v>
      </c>
      <c r="J427" s="13" t="s">
        <v>842</v>
      </c>
      <c r="K427" s="11" t="s">
        <v>280</v>
      </c>
    </row>
    <row r="428" spans="1:11">
      <c r="A428" s="382">
        <v>292</v>
      </c>
      <c r="B428" s="389" t="s">
        <v>6</v>
      </c>
      <c r="C428" s="388" t="s">
        <v>841</v>
      </c>
      <c r="D428" s="388">
        <v>174</v>
      </c>
      <c r="E428" s="385">
        <v>16</v>
      </c>
      <c r="F428" s="385">
        <v>9</v>
      </c>
      <c r="G428" s="385">
        <v>2</v>
      </c>
      <c r="H428" s="394" t="s">
        <v>350</v>
      </c>
      <c r="I428" s="395">
        <v>0.55208333333333337</v>
      </c>
      <c r="J428" s="396" t="s">
        <v>842</v>
      </c>
      <c r="K428" s="388" t="s">
        <v>278</v>
      </c>
    </row>
    <row r="429" spans="1:11">
      <c r="A429" s="347">
        <v>294</v>
      </c>
      <c r="B429" s="1" t="s">
        <v>6</v>
      </c>
      <c r="C429" s="11" t="s">
        <v>841</v>
      </c>
      <c r="D429" s="11">
        <v>176</v>
      </c>
      <c r="E429" s="8">
        <v>16</v>
      </c>
      <c r="F429" s="8">
        <v>9</v>
      </c>
      <c r="G429" s="8">
        <v>2</v>
      </c>
      <c r="H429" s="339" t="s">
        <v>345</v>
      </c>
      <c r="I429" s="22">
        <v>0.48958333333333331</v>
      </c>
      <c r="J429" s="13" t="s">
        <v>842</v>
      </c>
      <c r="K429" s="11" t="s">
        <v>864</v>
      </c>
    </row>
    <row r="430" spans="1:11">
      <c r="A430" s="347">
        <v>352</v>
      </c>
      <c r="B430" s="1" t="s">
        <v>6</v>
      </c>
      <c r="C430" s="11" t="s">
        <v>841</v>
      </c>
      <c r="D430" s="11">
        <v>234</v>
      </c>
      <c r="E430" s="8">
        <v>13</v>
      </c>
      <c r="F430" s="8">
        <v>9</v>
      </c>
      <c r="G430" s="8">
        <v>2</v>
      </c>
      <c r="H430" s="339" t="s">
        <v>345</v>
      </c>
      <c r="I430" s="21">
        <v>0.55208333333333337</v>
      </c>
      <c r="J430" s="13" t="s">
        <v>44</v>
      </c>
      <c r="K430" s="11" t="s">
        <v>367</v>
      </c>
    </row>
    <row r="431" spans="1:11">
      <c r="A431" s="347">
        <v>353</v>
      </c>
      <c r="B431" s="1" t="s">
        <v>6</v>
      </c>
      <c r="C431" s="11" t="s">
        <v>841</v>
      </c>
      <c r="D431" s="11">
        <v>235</v>
      </c>
      <c r="E431" s="8">
        <v>13</v>
      </c>
      <c r="F431" s="8">
        <v>9</v>
      </c>
      <c r="G431" s="8">
        <v>2</v>
      </c>
      <c r="H431" s="340" t="s">
        <v>340</v>
      </c>
      <c r="I431" s="21">
        <v>0.41666666666666669</v>
      </c>
      <c r="J431" s="13" t="s">
        <v>44</v>
      </c>
      <c r="K431" s="11" t="s">
        <v>281</v>
      </c>
    </row>
    <row r="432" spans="1:11">
      <c r="A432" s="347">
        <v>291</v>
      </c>
      <c r="B432" s="1" t="s">
        <v>6</v>
      </c>
      <c r="C432" s="11" t="s">
        <v>841</v>
      </c>
      <c r="D432" s="11">
        <v>173</v>
      </c>
      <c r="E432" s="8">
        <v>16</v>
      </c>
      <c r="F432" s="8">
        <v>9</v>
      </c>
      <c r="G432" s="8">
        <v>2</v>
      </c>
      <c r="H432" s="340" t="s">
        <v>347</v>
      </c>
      <c r="I432" s="31">
        <v>0.45833333333333331</v>
      </c>
      <c r="J432" s="13" t="s">
        <v>842</v>
      </c>
      <c r="K432" s="11" t="s">
        <v>279</v>
      </c>
    </row>
    <row r="433" spans="1:11">
      <c r="A433" s="347">
        <v>299</v>
      </c>
      <c r="B433" s="1" t="s">
        <v>6</v>
      </c>
      <c r="C433" s="11" t="s">
        <v>841</v>
      </c>
      <c r="D433" s="11">
        <v>181</v>
      </c>
      <c r="E433" s="8">
        <v>18</v>
      </c>
      <c r="F433" s="8">
        <v>9</v>
      </c>
      <c r="G433" s="8">
        <v>15</v>
      </c>
      <c r="H433" s="339" t="s">
        <v>350</v>
      </c>
      <c r="I433" s="31">
        <v>0.5625</v>
      </c>
      <c r="J433" s="13" t="s">
        <v>842</v>
      </c>
      <c r="K433" s="11" t="s">
        <v>300</v>
      </c>
    </row>
    <row r="434" spans="1:11">
      <c r="A434" s="347">
        <v>301</v>
      </c>
      <c r="B434" s="1" t="s">
        <v>6</v>
      </c>
      <c r="C434" s="11" t="s">
        <v>841</v>
      </c>
      <c r="D434" s="11">
        <v>183</v>
      </c>
      <c r="E434" s="8">
        <v>18</v>
      </c>
      <c r="F434" s="14">
        <v>9</v>
      </c>
      <c r="G434" s="14">
        <v>15</v>
      </c>
      <c r="H434" s="340" t="s">
        <v>31</v>
      </c>
      <c r="I434" s="31">
        <v>0.5625</v>
      </c>
      <c r="J434" s="13" t="s">
        <v>842</v>
      </c>
      <c r="K434" s="11" t="s">
        <v>866</v>
      </c>
    </row>
    <row r="435" spans="1:11">
      <c r="A435" s="347">
        <v>358</v>
      </c>
      <c r="B435" s="1" t="s">
        <v>6</v>
      </c>
      <c r="C435" s="11" t="s">
        <v>841</v>
      </c>
      <c r="D435" s="11">
        <v>240</v>
      </c>
      <c r="E435" s="8">
        <v>14</v>
      </c>
      <c r="F435" s="8">
        <v>9</v>
      </c>
      <c r="G435" s="8">
        <v>15</v>
      </c>
      <c r="H435" s="339" t="s">
        <v>338</v>
      </c>
      <c r="I435" s="21">
        <v>0.47916666666666669</v>
      </c>
      <c r="J435" s="13" t="s">
        <v>44</v>
      </c>
      <c r="K435" s="11" t="s">
        <v>303</v>
      </c>
    </row>
    <row r="436" spans="1:11">
      <c r="A436" s="347">
        <v>298</v>
      </c>
      <c r="B436" s="1" t="s">
        <v>6</v>
      </c>
      <c r="C436" s="11" t="s">
        <v>841</v>
      </c>
      <c r="D436" s="11">
        <v>180</v>
      </c>
      <c r="E436" s="8">
        <v>17</v>
      </c>
      <c r="F436" s="8">
        <v>9</v>
      </c>
      <c r="G436" s="8">
        <v>16</v>
      </c>
      <c r="H436" s="339" t="s">
        <v>344</v>
      </c>
      <c r="I436" s="31">
        <v>0.5625</v>
      </c>
      <c r="J436" s="13" t="s">
        <v>842</v>
      </c>
      <c r="K436" s="11" t="s">
        <v>293</v>
      </c>
    </row>
    <row r="437" spans="1:11">
      <c r="A437" s="347">
        <v>296</v>
      </c>
      <c r="B437" s="1" t="s">
        <v>6</v>
      </c>
      <c r="C437" s="11" t="s">
        <v>841</v>
      </c>
      <c r="D437" s="11">
        <v>178</v>
      </c>
      <c r="E437" s="8">
        <v>17</v>
      </c>
      <c r="F437" s="8">
        <v>9</v>
      </c>
      <c r="G437" s="8">
        <v>16</v>
      </c>
      <c r="H437" s="339" t="s">
        <v>31</v>
      </c>
      <c r="I437" s="22">
        <v>0.5625</v>
      </c>
      <c r="J437" s="13" t="s">
        <v>842</v>
      </c>
      <c r="K437" s="11" t="s">
        <v>290</v>
      </c>
    </row>
    <row r="438" spans="1:11">
      <c r="A438" s="347">
        <v>356</v>
      </c>
      <c r="B438" s="1" t="s">
        <v>6</v>
      </c>
      <c r="C438" s="11" t="s">
        <v>841</v>
      </c>
      <c r="D438" s="11">
        <v>238</v>
      </c>
      <c r="E438" s="8">
        <v>14</v>
      </c>
      <c r="F438" s="8">
        <v>9</v>
      </c>
      <c r="G438" s="8">
        <v>16</v>
      </c>
      <c r="H438" s="341" t="s">
        <v>342</v>
      </c>
      <c r="I438" s="21">
        <v>0.41666666666666669</v>
      </c>
      <c r="J438" s="13" t="s">
        <v>44</v>
      </c>
      <c r="K438" s="11" t="s">
        <v>868</v>
      </c>
    </row>
    <row r="439" spans="1:11">
      <c r="A439" s="347">
        <v>357</v>
      </c>
      <c r="B439" s="1" t="s">
        <v>6</v>
      </c>
      <c r="C439" s="11" t="s">
        <v>841</v>
      </c>
      <c r="D439" s="11">
        <v>239</v>
      </c>
      <c r="E439" s="8">
        <v>14</v>
      </c>
      <c r="F439" s="8">
        <v>9</v>
      </c>
      <c r="G439" s="8">
        <v>16</v>
      </c>
      <c r="H439" s="340" t="s">
        <v>342</v>
      </c>
      <c r="I439" s="31">
        <v>0.47916666666666669</v>
      </c>
      <c r="J439" s="13" t="s">
        <v>44</v>
      </c>
      <c r="K439" s="11" t="s">
        <v>368</v>
      </c>
    </row>
    <row r="440" spans="1:11">
      <c r="A440" s="347">
        <v>302</v>
      </c>
      <c r="B440" s="1" t="s">
        <v>6</v>
      </c>
      <c r="C440" s="11" t="s">
        <v>841</v>
      </c>
      <c r="D440" s="11">
        <v>184</v>
      </c>
      <c r="E440" s="8">
        <v>18</v>
      </c>
      <c r="F440" s="8">
        <v>9</v>
      </c>
      <c r="G440" s="8">
        <v>17</v>
      </c>
      <c r="H440" s="340" t="s">
        <v>9</v>
      </c>
      <c r="I440" s="21">
        <v>0.41666666666666669</v>
      </c>
      <c r="J440" s="13" t="s">
        <v>842</v>
      </c>
      <c r="K440" s="11" t="s">
        <v>306</v>
      </c>
    </row>
    <row r="441" spans="1:11">
      <c r="A441" s="347">
        <v>300</v>
      </c>
      <c r="B441" s="1" t="s">
        <v>6</v>
      </c>
      <c r="C441" s="11" t="s">
        <v>841</v>
      </c>
      <c r="D441" s="11">
        <v>182</v>
      </c>
      <c r="E441" s="8">
        <v>18</v>
      </c>
      <c r="F441" s="8">
        <v>9</v>
      </c>
      <c r="G441" s="8">
        <v>17</v>
      </c>
      <c r="H441" s="339" t="s">
        <v>31</v>
      </c>
      <c r="I441" s="21">
        <v>0.5</v>
      </c>
      <c r="J441" s="13" t="s">
        <v>842</v>
      </c>
      <c r="K441" s="11" t="s">
        <v>301</v>
      </c>
    </row>
    <row r="442" spans="1:11">
      <c r="A442" s="347">
        <v>355</v>
      </c>
      <c r="B442" s="1" t="s">
        <v>6</v>
      </c>
      <c r="C442" s="11" t="s">
        <v>841</v>
      </c>
      <c r="D442" s="11">
        <v>237</v>
      </c>
      <c r="E442" s="8">
        <v>14</v>
      </c>
      <c r="F442" s="8">
        <v>9</v>
      </c>
      <c r="G442" s="8">
        <v>17</v>
      </c>
      <c r="H442" s="340" t="s">
        <v>338</v>
      </c>
      <c r="I442" s="21">
        <v>0.41666666666666669</v>
      </c>
      <c r="J442" s="13" t="s">
        <v>44</v>
      </c>
      <c r="K442" s="11" t="s">
        <v>282</v>
      </c>
    </row>
    <row r="443" spans="1:11">
      <c r="A443" s="347">
        <v>354</v>
      </c>
      <c r="B443" s="1" t="s">
        <v>6</v>
      </c>
      <c r="C443" s="11" t="s">
        <v>841</v>
      </c>
      <c r="D443" s="11">
        <v>236</v>
      </c>
      <c r="E443" s="8">
        <v>13</v>
      </c>
      <c r="F443" s="8">
        <v>9</v>
      </c>
      <c r="G443" s="8">
        <v>17</v>
      </c>
      <c r="H443" s="340" t="s">
        <v>338</v>
      </c>
      <c r="I443" s="21">
        <v>0.47916666666666669</v>
      </c>
      <c r="J443" s="13" t="s">
        <v>44</v>
      </c>
      <c r="K443" s="11" t="s">
        <v>871</v>
      </c>
    </row>
    <row r="444" spans="1:11">
      <c r="A444" s="347">
        <v>362</v>
      </c>
      <c r="B444" s="1" t="s">
        <v>6</v>
      </c>
      <c r="C444" s="11" t="s">
        <v>841</v>
      </c>
      <c r="D444" s="11">
        <v>244</v>
      </c>
      <c r="E444" s="8" t="s">
        <v>43</v>
      </c>
      <c r="F444" s="8">
        <v>9</v>
      </c>
      <c r="G444" s="8">
        <v>22</v>
      </c>
      <c r="H444" s="339" t="s">
        <v>31</v>
      </c>
      <c r="I444" s="21">
        <v>0.41666666666666669</v>
      </c>
      <c r="J444" s="13"/>
      <c r="K444" s="11"/>
    </row>
    <row r="445" spans="1:11">
      <c r="A445" s="347">
        <v>363</v>
      </c>
      <c r="B445" s="1" t="s">
        <v>6</v>
      </c>
      <c r="C445" s="11" t="s">
        <v>841</v>
      </c>
      <c r="D445" s="11">
        <v>245</v>
      </c>
      <c r="E445" s="8" t="s">
        <v>43</v>
      </c>
      <c r="F445" s="8">
        <v>9</v>
      </c>
      <c r="G445" s="8">
        <v>22</v>
      </c>
      <c r="H445" s="339" t="s">
        <v>31</v>
      </c>
      <c r="I445" s="21">
        <v>0.47916666666666669</v>
      </c>
      <c r="J445" s="13"/>
      <c r="K445" s="11"/>
    </row>
    <row r="446" spans="1:11">
      <c r="A446" s="347">
        <v>297</v>
      </c>
      <c r="B446" s="1" t="s">
        <v>6</v>
      </c>
      <c r="C446" s="11" t="s">
        <v>841</v>
      </c>
      <c r="D446" s="11">
        <v>179</v>
      </c>
      <c r="E446" s="8">
        <v>17</v>
      </c>
      <c r="F446" s="8">
        <v>9</v>
      </c>
      <c r="G446" s="8">
        <v>23</v>
      </c>
      <c r="H446" s="339" t="s">
        <v>31</v>
      </c>
      <c r="I446" s="31">
        <v>0.41666666666666669</v>
      </c>
      <c r="J446" s="13" t="s">
        <v>842</v>
      </c>
      <c r="K446" s="11" t="s">
        <v>291</v>
      </c>
    </row>
    <row r="447" spans="1:11">
      <c r="A447" s="347">
        <v>364</v>
      </c>
      <c r="B447" s="1" t="s">
        <v>6</v>
      </c>
      <c r="C447" s="11" t="s">
        <v>841</v>
      </c>
      <c r="D447" s="11">
        <v>246</v>
      </c>
      <c r="E447" s="8" t="s">
        <v>39</v>
      </c>
      <c r="F447" s="8">
        <v>10</v>
      </c>
      <c r="G447" s="8">
        <v>6</v>
      </c>
      <c r="H447" s="341" t="s">
        <v>35</v>
      </c>
      <c r="I447" s="21">
        <v>0.60416666666666663</v>
      </c>
      <c r="J447" s="13"/>
      <c r="K447" s="11"/>
    </row>
    <row r="448" spans="1:11">
      <c r="A448" s="347">
        <v>1</v>
      </c>
      <c r="B448" s="27" t="s">
        <v>28</v>
      </c>
      <c r="C448" s="14" t="s">
        <v>29</v>
      </c>
      <c r="D448" s="14">
        <v>1</v>
      </c>
      <c r="E448" s="14">
        <v>1</v>
      </c>
      <c r="F448" s="14">
        <v>4</v>
      </c>
      <c r="G448" s="14">
        <v>22</v>
      </c>
      <c r="H448" s="339" t="s">
        <v>13</v>
      </c>
      <c r="I448" s="6">
        <v>0.41666666666666669</v>
      </c>
      <c r="J448" s="14" t="s">
        <v>802</v>
      </c>
      <c r="K448" s="11" t="s">
        <v>63</v>
      </c>
    </row>
    <row r="449" spans="1:11">
      <c r="A449" s="347">
        <v>33</v>
      </c>
      <c r="B449" s="27" t="s">
        <v>28</v>
      </c>
      <c r="C449" s="14" t="s">
        <v>29</v>
      </c>
      <c r="D449" s="14">
        <v>33</v>
      </c>
      <c r="E449" s="14">
        <v>1</v>
      </c>
      <c r="F449" s="14">
        <v>4</v>
      </c>
      <c r="G449" s="14">
        <v>22</v>
      </c>
      <c r="H449" s="339" t="s">
        <v>13</v>
      </c>
      <c r="I449" s="6">
        <v>0.4861111111111111</v>
      </c>
      <c r="J449" s="14" t="s">
        <v>801</v>
      </c>
      <c r="K449" s="11" t="s">
        <v>63</v>
      </c>
    </row>
    <row r="450" spans="1:11">
      <c r="A450" s="347">
        <v>34</v>
      </c>
      <c r="B450" s="27" t="s">
        <v>28</v>
      </c>
      <c r="C450" s="14" t="s">
        <v>29</v>
      </c>
      <c r="D450" s="14">
        <v>34</v>
      </c>
      <c r="E450" s="14">
        <v>2</v>
      </c>
      <c r="F450" s="14">
        <v>4</v>
      </c>
      <c r="G450" s="14">
        <v>29</v>
      </c>
      <c r="H450" s="339" t="s">
        <v>15</v>
      </c>
      <c r="I450" s="7">
        <v>0.41666666666666669</v>
      </c>
      <c r="J450" s="14" t="s">
        <v>801</v>
      </c>
      <c r="K450" s="11" t="s">
        <v>76</v>
      </c>
    </row>
    <row r="451" spans="1:11">
      <c r="A451" s="347">
        <v>2</v>
      </c>
      <c r="B451" s="27" t="s">
        <v>28</v>
      </c>
      <c r="C451" s="14" t="s">
        <v>29</v>
      </c>
      <c r="D451" s="14">
        <v>2</v>
      </c>
      <c r="E451" s="14">
        <v>2</v>
      </c>
      <c r="F451" s="14">
        <v>4</v>
      </c>
      <c r="G451" s="14">
        <v>29</v>
      </c>
      <c r="H451" s="339" t="s">
        <v>15</v>
      </c>
      <c r="I451" s="7">
        <v>0.4861111111111111</v>
      </c>
      <c r="J451" s="14" t="s">
        <v>802</v>
      </c>
      <c r="K451" s="11" t="s">
        <v>76</v>
      </c>
    </row>
    <row r="452" spans="1:11">
      <c r="A452" s="347">
        <v>3</v>
      </c>
      <c r="B452" s="27" t="s">
        <v>28</v>
      </c>
      <c r="C452" s="14" t="s">
        <v>29</v>
      </c>
      <c r="D452" s="14">
        <v>3</v>
      </c>
      <c r="E452" s="14">
        <v>3</v>
      </c>
      <c r="F452" s="14">
        <v>5</v>
      </c>
      <c r="G452" s="14">
        <v>13</v>
      </c>
      <c r="H452" s="339" t="s">
        <v>11</v>
      </c>
      <c r="I452" s="7">
        <v>0.41666666666666669</v>
      </c>
      <c r="J452" s="14" t="s">
        <v>802</v>
      </c>
      <c r="K452" s="11" t="s">
        <v>121</v>
      </c>
    </row>
    <row r="453" spans="1:11">
      <c r="A453" s="347">
        <v>35</v>
      </c>
      <c r="B453" s="27" t="s">
        <v>28</v>
      </c>
      <c r="C453" s="14" t="s">
        <v>29</v>
      </c>
      <c r="D453" s="14">
        <v>35</v>
      </c>
      <c r="E453" s="14">
        <v>3</v>
      </c>
      <c r="F453" s="14">
        <v>5</v>
      </c>
      <c r="G453" s="14">
        <v>13</v>
      </c>
      <c r="H453" s="339" t="s">
        <v>11</v>
      </c>
      <c r="I453" s="7">
        <v>0.4861111111111111</v>
      </c>
      <c r="J453" s="14" t="s">
        <v>801</v>
      </c>
      <c r="K453" s="11" t="s">
        <v>121</v>
      </c>
    </row>
    <row r="454" spans="1:11">
      <c r="A454" s="347">
        <v>4</v>
      </c>
      <c r="B454" s="27" t="s">
        <v>28</v>
      </c>
      <c r="C454" s="14" t="s">
        <v>29</v>
      </c>
      <c r="D454" s="14">
        <v>4</v>
      </c>
      <c r="E454" s="14">
        <v>4</v>
      </c>
      <c r="F454" s="14">
        <v>5</v>
      </c>
      <c r="G454" s="14">
        <v>19</v>
      </c>
      <c r="H454" s="339" t="s">
        <v>32</v>
      </c>
      <c r="I454" s="7">
        <v>0.39583333333333331</v>
      </c>
      <c r="J454" s="14" t="s">
        <v>802</v>
      </c>
      <c r="K454" s="11" t="s">
        <v>123</v>
      </c>
    </row>
    <row r="455" spans="1:11">
      <c r="A455" s="347">
        <v>36</v>
      </c>
      <c r="B455" s="27" t="s">
        <v>28</v>
      </c>
      <c r="C455" s="14" t="s">
        <v>29</v>
      </c>
      <c r="D455" s="14">
        <v>36</v>
      </c>
      <c r="E455" s="14">
        <v>4</v>
      </c>
      <c r="F455" s="14">
        <v>5</v>
      </c>
      <c r="G455" s="14">
        <v>19</v>
      </c>
      <c r="H455" s="339" t="s">
        <v>32</v>
      </c>
      <c r="I455" s="7">
        <v>0.46527777777777773</v>
      </c>
      <c r="J455" s="14" t="s">
        <v>801</v>
      </c>
      <c r="K455" s="11" t="s">
        <v>123</v>
      </c>
    </row>
    <row r="456" spans="1:11">
      <c r="A456" s="347">
        <v>5</v>
      </c>
      <c r="B456" s="27" t="s">
        <v>28</v>
      </c>
      <c r="C456" s="14" t="s">
        <v>29</v>
      </c>
      <c r="D456" s="14">
        <v>5</v>
      </c>
      <c r="E456" s="14">
        <v>5</v>
      </c>
      <c r="F456" s="14">
        <v>6</v>
      </c>
      <c r="G456" s="14">
        <v>2</v>
      </c>
      <c r="H456" s="339" t="s">
        <v>32</v>
      </c>
      <c r="I456" s="6">
        <v>0.39583333333333331</v>
      </c>
      <c r="J456" s="14" t="s">
        <v>833</v>
      </c>
      <c r="K456" s="11" t="s">
        <v>155</v>
      </c>
    </row>
    <row r="457" spans="1:11">
      <c r="A457" s="347">
        <v>37</v>
      </c>
      <c r="B457" s="27" t="s">
        <v>28</v>
      </c>
      <c r="C457" s="14" t="s">
        <v>29</v>
      </c>
      <c r="D457" s="14">
        <v>37</v>
      </c>
      <c r="E457" s="14">
        <v>5</v>
      </c>
      <c r="F457" s="14">
        <v>6</v>
      </c>
      <c r="G457" s="14">
        <v>2</v>
      </c>
      <c r="H457" s="339" t="s">
        <v>32</v>
      </c>
      <c r="I457" s="6">
        <v>0.46527777777777773</v>
      </c>
      <c r="J457" s="14" t="s">
        <v>829</v>
      </c>
      <c r="K457" s="11" t="s">
        <v>155</v>
      </c>
    </row>
    <row r="458" spans="1:11">
      <c r="A458" s="347">
        <v>6</v>
      </c>
      <c r="B458" s="27" t="s">
        <v>28</v>
      </c>
      <c r="C458" s="14" t="s">
        <v>29</v>
      </c>
      <c r="D458" s="14">
        <v>6</v>
      </c>
      <c r="E458" s="14">
        <v>6</v>
      </c>
      <c r="F458" s="14">
        <v>6</v>
      </c>
      <c r="G458" s="14">
        <v>9</v>
      </c>
      <c r="H458" s="339" t="s">
        <v>14</v>
      </c>
      <c r="I458" s="6">
        <v>0.39583333333333331</v>
      </c>
      <c r="J458" s="14" t="s">
        <v>845</v>
      </c>
      <c r="K458" s="11" t="s">
        <v>171</v>
      </c>
    </row>
    <row r="459" spans="1:11">
      <c r="A459" s="347">
        <v>38</v>
      </c>
      <c r="B459" s="27" t="s">
        <v>28</v>
      </c>
      <c r="C459" s="14" t="s">
        <v>29</v>
      </c>
      <c r="D459" s="14">
        <v>38</v>
      </c>
      <c r="E459" s="14">
        <v>6</v>
      </c>
      <c r="F459" s="14">
        <v>6</v>
      </c>
      <c r="G459" s="14">
        <v>9</v>
      </c>
      <c r="H459" s="339" t="s">
        <v>14</v>
      </c>
      <c r="I459" s="6">
        <v>0.46527777777777773</v>
      </c>
      <c r="J459" s="14" t="s">
        <v>844</v>
      </c>
      <c r="K459" s="11" t="s">
        <v>171</v>
      </c>
    </row>
    <row r="460" spans="1:11">
      <c r="A460" s="347">
        <v>7</v>
      </c>
      <c r="B460" s="27" t="s">
        <v>28</v>
      </c>
      <c r="C460" s="14" t="s">
        <v>29</v>
      </c>
      <c r="D460" s="14">
        <v>7</v>
      </c>
      <c r="E460" s="14">
        <v>7</v>
      </c>
      <c r="F460" s="14">
        <v>7</v>
      </c>
      <c r="G460" s="14">
        <v>21</v>
      </c>
      <c r="H460" s="339" t="s">
        <v>36</v>
      </c>
      <c r="I460" s="6">
        <v>0.41666666666666669</v>
      </c>
      <c r="J460" s="14" t="s">
        <v>845</v>
      </c>
      <c r="K460" s="11" t="s">
        <v>190</v>
      </c>
    </row>
    <row r="461" spans="1:11">
      <c r="A461" s="347">
        <v>39</v>
      </c>
      <c r="B461" s="27" t="s">
        <v>28</v>
      </c>
      <c r="C461" s="14" t="s">
        <v>29</v>
      </c>
      <c r="D461" s="14">
        <v>39</v>
      </c>
      <c r="E461" s="14">
        <v>7</v>
      </c>
      <c r="F461" s="14">
        <v>7</v>
      </c>
      <c r="G461" s="14">
        <v>21</v>
      </c>
      <c r="H461" s="339" t="s">
        <v>36</v>
      </c>
      <c r="I461" s="6">
        <v>0.4861111111111111</v>
      </c>
      <c r="J461" s="14" t="s">
        <v>844</v>
      </c>
      <c r="K461" s="11" t="s">
        <v>190</v>
      </c>
    </row>
    <row r="462" spans="1:11">
      <c r="A462" s="347">
        <v>8</v>
      </c>
      <c r="B462" s="27" t="s">
        <v>28</v>
      </c>
      <c r="C462" s="14" t="s">
        <v>29</v>
      </c>
      <c r="D462" s="14">
        <v>8</v>
      </c>
      <c r="E462" s="14">
        <v>8</v>
      </c>
      <c r="F462" s="14">
        <v>7</v>
      </c>
      <c r="G462" s="14">
        <v>29</v>
      </c>
      <c r="H462" s="340" t="s">
        <v>35</v>
      </c>
      <c r="I462" s="6">
        <v>0.41666666666666669</v>
      </c>
      <c r="J462" s="14" t="s">
        <v>845</v>
      </c>
      <c r="K462" s="11" t="s">
        <v>220</v>
      </c>
    </row>
    <row r="463" spans="1:11">
      <c r="A463" s="347">
        <v>40</v>
      </c>
      <c r="B463" s="27" t="s">
        <v>28</v>
      </c>
      <c r="C463" s="14" t="s">
        <v>29</v>
      </c>
      <c r="D463" s="14">
        <v>40</v>
      </c>
      <c r="E463" s="14">
        <v>8</v>
      </c>
      <c r="F463" s="14">
        <v>7</v>
      </c>
      <c r="G463" s="14">
        <v>29</v>
      </c>
      <c r="H463" s="340" t="s">
        <v>35</v>
      </c>
      <c r="I463" s="6">
        <v>0.4861111111111111</v>
      </c>
      <c r="J463" s="14" t="s">
        <v>844</v>
      </c>
      <c r="K463" s="11" t="s">
        <v>221</v>
      </c>
    </row>
    <row r="464" spans="1:11">
      <c r="A464" s="347">
        <v>9</v>
      </c>
      <c r="B464" s="27" t="s">
        <v>28</v>
      </c>
      <c r="C464" s="14" t="s">
        <v>29</v>
      </c>
      <c r="D464" s="14">
        <v>9</v>
      </c>
      <c r="E464" s="14">
        <v>9</v>
      </c>
      <c r="F464" s="14">
        <v>9</v>
      </c>
      <c r="G464" s="14">
        <v>1</v>
      </c>
      <c r="H464" s="339" t="s">
        <v>11</v>
      </c>
      <c r="I464" s="6">
        <v>0.41666666666666669</v>
      </c>
      <c r="J464" s="14" t="s">
        <v>845</v>
      </c>
      <c r="K464" s="11" t="s">
        <v>273</v>
      </c>
    </row>
    <row r="465" spans="1:11">
      <c r="A465" s="347">
        <v>41</v>
      </c>
      <c r="B465" s="27" t="s">
        <v>28</v>
      </c>
      <c r="C465" s="14" t="s">
        <v>29</v>
      </c>
      <c r="D465" s="14">
        <v>41</v>
      </c>
      <c r="E465" s="14">
        <v>9</v>
      </c>
      <c r="F465" s="14">
        <v>9</v>
      </c>
      <c r="G465" s="14">
        <v>1</v>
      </c>
      <c r="H465" s="339" t="s">
        <v>11</v>
      </c>
      <c r="I465" s="6">
        <v>0.4861111111111111</v>
      </c>
      <c r="J465" s="14" t="s">
        <v>844</v>
      </c>
      <c r="K465" s="11" t="s">
        <v>273</v>
      </c>
    </row>
    <row r="466" spans="1:11">
      <c r="A466" s="347">
        <v>11</v>
      </c>
      <c r="B466" s="27" t="s">
        <v>28</v>
      </c>
      <c r="C466" s="14" t="s">
        <v>29</v>
      </c>
      <c r="D466" s="14">
        <v>11</v>
      </c>
      <c r="E466" s="14">
        <v>11</v>
      </c>
      <c r="F466" s="14">
        <v>9</v>
      </c>
      <c r="G466" s="14">
        <v>16</v>
      </c>
      <c r="H466" s="339" t="s">
        <v>23</v>
      </c>
      <c r="I466" s="6">
        <v>0.54166666666666663</v>
      </c>
      <c r="J466" s="14" t="s">
        <v>845</v>
      </c>
      <c r="K466" s="11" t="s">
        <v>304</v>
      </c>
    </row>
    <row r="467" spans="1:11">
      <c r="A467" s="347">
        <v>43</v>
      </c>
      <c r="B467" s="27" t="s">
        <v>28</v>
      </c>
      <c r="C467" s="14" t="s">
        <v>29</v>
      </c>
      <c r="D467" s="14">
        <v>43</v>
      </c>
      <c r="E467" s="14">
        <v>11</v>
      </c>
      <c r="F467" s="14">
        <v>9</v>
      </c>
      <c r="G467" s="14">
        <v>16</v>
      </c>
      <c r="H467" s="339" t="s">
        <v>23</v>
      </c>
      <c r="I467" s="6">
        <v>0.61111111111111105</v>
      </c>
      <c r="J467" s="14" t="s">
        <v>844</v>
      </c>
      <c r="K467" s="11" t="s">
        <v>304</v>
      </c>
    </row>
    <row r="468" spans="1:11">
      <c r="A468" s="347">
        <v>12</v>
      </c>
      <c r="B468" s="27" t="s">
        <v>28</v>
      </c>
      <c r="C468" s="14" t="s">
        <v>29</v>
      </c>
      <c r="D468" s="14">
        <v>12</v>
      </c>
      <c r="E468" s="14">
        <v>12</v>
      </c>
      <c r="F468" s="14">
        <v>9</v>
      </c>
      <c r="G468" s="14">
        <v>23</v>
      </c>
      <c r="H468" s="339" t="s">
        <v>22</v>
      </c>
      <c r="I468" s="6">
        <v>0.375</v>
      </c>
      <c r="J468" s="14" t="s">
        <v>845</v>
      </c>
      <c r="K468" s="11" t="s">
        <v>314</v>
      </c>
    </row>
    <row r="469" spans="1:11">
      <c r="A469" s="347">
        <v>44</v>
      </c>
      <c r="B469" s="27" t="s">
        <v>28</v>
      </c>
      <c r="C469" s="14" t="s">
        <v>29</v>
      </c>
      <c r="D469" s="14">
        <v>44</v>
      </c>
      <c r="E469" s="14">
        <v>12</v>
      </c>
      <c r="F469" s="14">
        <v>9</v>
      </c>
      <c r="G469" s="14">
        <v>23</v>
      </c>
      <c r="H469" s="339" t="s">
        <v>22</v>
      </c>
      <c r="I469" s="6">
        <v>0.44444444444444442</v>
      </c>
      <c r="J469" s="14" t="s">
        <v>844</v>
      </c>
      <c r="K469" s="11" t="s">
        <v>314</v>
      </c>
    </row>
    <row r="470" spans="1:11">
      <c r="A470" s="347">
        <v>10</v>
      </c>
      <c r="B470" s="27" t="s">
        <v>28</v>
      </c>
      <c r="C470" s="14" t="s">
        <v>29</v>
      </c>
      <c r="D470" s="14">
        <v>10</v>
      </c>
      <c r="E470" s="14">
        <v>10</v>
      </c>
      <c r="F470" s="14">
        <v>9</v>
      </c>
      <c r="G470" s="14"/>
      <c r="H470" s="339"/>
      <c r="I470" s="6">
        <v>0.39583333333333331</v>
      </c>
      <c r="J470" s="14" t="s">
        <v>845</v>
      </c>
      <c r="K470" s="11" t="s">
        <v>292</v>
      </c>
    </row>
    <row r="471" spans="1:11">
      <c r="A471" s="347">
        <v>42</v>
      </c>
      <c r="B471" s="27" t="s">
        <v>28</v>
      </c>
      <c r="C471" s="14" t="s">
        <v>29</v>
      </c>
      <c r="D471" s="14">
        <v>42</v>
      </c>
      <c r="E471" s="14">
        <v>10</v>
      </c>
      <c r="F471" s="14">
        <v>9</v>
      </c>
      <c r="G471" s="14"/>
      <c r="H471" s="339"/>
      <c r="I471" s="6">
        <v>0.46527777777777773</v>
      </c>
      <c r="J471" s="14" t="s">
        <v>844</v>
      </c>
      <c r="K471" s="11" t="s">
        <v>292</v>
      </c>
    </row>
    <row r="472" spans="1:11">
      <c r="A472" s="347">
        <v>13</v>
      </c>
      <c r="B472" s="27" t="s">
        <v>28</v>
      </c>
      <c r="C472" s="14" t="s">
        <v>29</v>
      </c>
      <c r="D472" s="14">
        <v>13</v>
      </c>
      <c r="E472" s="14">
        <v>13</v>
      </c>
      <c r="F472" s="14">
        <v>10</v>
      </c>
      <c r="G472" s="14">
        <v>6</v>
      </c>
      <c r="H472" s="339" t="s">
        <v>32</v>
      </c>
      <c r="I472" s="6">
        <v>0.41666666666666669</v>
      </c>
      <c r="J472" s="14" t="s">
        <v>845</v>
      </c>
      <c r="K472" s="11" t="s">
        <v>319</v>
      </c>
    </row>
    <row r="473" spans="1:11">
      <c r="A473" s="347">
        <v>45</v>
      </c>
      <c r="B473" s="27" t="s">
        <v>28</v>
      </c>
      <c r="C473" s="14" t="s">
        <v>29</v>
      </c>
      <c r="D473" s="14">
        <v>45</v>
      </c>
      <c r="E473" s="14">
        <v>13</v>
      </c>
      <c r="F473" s="14">
        <v>10</v>
      </c>
      <c r="G473" s="14">
        <v>6</v>
      </c>
      <c r="H473" s="339" t="s">
        <v>32</v>
      </c>
      <c r="I473" s="6">
        <v>0.4861111111111111</v>
      </c>
      <c r="J473" s="14" t="s">
        <v>844</v>
      </c>
      <c r="K473" s="11" t="s">
        <v>319</v>
      </c>
    </row>
    <row r="474" spans="1:11">
      <c r="A474" s="347">
        <v>14</v>
      </c>
      <c r="B474" s="27" t="s">
        <v>28</v>
      </c>
      <c r="C474" s="14" t="s">
        <v>29</v>
      </c>
      <c r="D474" s="14">
        <v>14</v>
      </c>
      <c r="E474" s="14">
        <v>14</v>
      </c>
      <c r="F474" s="14">
        <v>10</v>
      </c>
      <c r="G474" s="14">
        <v>14</v>
      </c>
      <c r="H474" s="339" t="s">
        <v>16</v>
      </c>
      <c r="I474" s="6">
        <v>0.45833333333333331</v>
      </c>
      <c r="J474" s="14" t="s">
        <v>845</v>
      </c>
      <c r="K474" s="11" t="s">
        <v>322</v>
      </c>
    </row>
    <row r="475" spans="1:11">
      <c r="A475" s="347">
        <v>46</v>
      </c>
      <c r="B475" s="27" t="s">
        <v>28</v>
      </c>
      <c r="C475" s="14" t="s">
        <v>29</v>
      </c>
      <c r="D475" s="14">
        <v>46</v>
      </c>
      <c r="E475" s="14">
        <v>14</v>
      </c>
      <c r="F475" s="14">
        <v>10</v>
      </c>
      <c r="G475" s="14">
        <v>14</v>
      </c>
      <c r="H475" s="339" t="s">
        <v>16</v>
      </c>
      <c r="I475" s="6">
        <v>0.54166666666666663</v>
      </c>
      <c r="J475" s="14" t="s">
        <v>844</v>
      </c>
      <c r="K475" s="11" t="s">
        <v>322</v>
      </c>
    </row>
    <row r="476" spans="1:11">
      <c r="A476" s="347">
        <v>47</v>
      </c>
      <c r="B476" s="27" t="s">
        <v>28</v>
      </c>
      <c r="C476" s="14" t="s">
        <v>30</v>
      </c>
      <c r="D476" s="14">
        <v>47</v>
      </c>
      <c r="E476" s="14">
        <v>1</v>
      </c>
      <c r="F476" s="14">
        <v>4</v>
      </c>
      <c r="G476" s="14">
        <v>15</v>
      </c>
      <c r="H476" s="339" t="s">
        <v>17</v>
      </c>
      <c r="I476" s="2">
        <v>0.39583333333333331</v>
      </c>
      <c r="J476" s="14" t="s">
        <v>801</v>
      </c>
      <c r="K476" s="11" t="s">
        <v>45</v>
      </c>
    </row>
    <row r="477" spans="1:11">
      <c r="A477" s="347">
        <v>15</v>
      </c>
      <c r="B477" s="27" t="s">
        <v>28</v>
      </c>
      <c r="C477" s="14" t="s">
        <v>30</v>
      </c>
      <c r="D477" s="14">
        <v>15</v>
      </c>
      <c r="E477" s="14">
        <v>1</v>
      </c>
      <c r="F477" s="14">
        <v>4</v>
      </c>
      <c r="G477" s="14">
        <v>15</v>
      </c>
      <c r="H477" s="339" t="s">
        <v>24</v>
      </c>
      <c r="I477" s="2">
        <v>0.51388888888888895</v>
      </c>
      <c r="J477" s="14" t="s">
        <v>802</v>
      </c>
      <c r="K477" s="11" t="s">
        <v>45</v>
      </c>
    </row>
    <row r="478" spans="1:11">
      <c r="A478" s="347">
        <v>16</v>
      </c>
      <c r="B478" s="27" t="s">
        <v>28</v>
      </c>
      <c r="C478" s="14" t="s">
        <v>30</v>
      </c>
      <c r="D478" s="14">
        <v>16</v>
      </c>
      <c r="E478" s="14">
        <v>2</v>
      </c>
      <c r="F478" s="14">
        <v>4</v>
      </c>
      <c r="G478" s="14">
        <v>21</v>
      </c>
      <c r="H478" s="339" t="s">
        <v>32</v>
      </c>
      <c r="I478" s="3">
        <v>0.39583333333333331</v>
      </c>
      <c r="J478" s="14" t="s">
        <v>802</v>
      </c>
      <c r="K478" s="11" t="s">
        <v>46</v>
      </c>
    </row>
    <row r="479" spans="1:11">
      <c r="A479" s="347">
        <v>48</v>
      </c>
      <c r="B479" s="27" t="s">
        <v>28</v>
      </c>
      <c r="C479" s="14" t="s">
        <v>30</v>
      </c>
      <c r="D479" s="14">
        <v>48</v>
      </c>
      <c r="E479" s="14">
        <v>2</v>
      </c>
      <c r="F479" s="14">
        <v>4</v>
      </c>
      <c r="G479" s="14">
        <v>21</v>
      </c>
      <c r="H479" s="339" t="s">
        <v>32</v>
      </c>
      <c r="I479" s="361">
        <v>0.46527777777777773</v>
      </c>
      <c r="J479" s="14" t="s">
        <v>801</v>
      </c>
      <c r="K479" s="11" t="s">
        <v>46</v>
      </c>
    </row>
    <row r="480" spans="1:11">
      <c r="A480" s="347">
        <v>17</v>
      </c>
      <c r="B480" s="27" t="s">
        <v>28</v>
      </c>
      <c r="C480" s="14" t="s">
        <v>30</v>
      </c>
      <c r="D480" s="14">
        <v>17</v>
      </c>
      <c r="E480" s="14">
        <v>3</v>
      </c>
      <c r="F480" s="14">
        <v>4</v>
      </c>
      <c r="G480" s="14">
        <v>29</v>
      </c>
      <c r="H480" s="339" t="s">
        <v>18</v>
      </c>
      <c r="I480" s="2">
        <v>0.39583333333333331</v>
      </c>
      <c r="J480" s="14" t="s">
        <v>802</v>
      </c>
      <c r="K480" s="11" t="s">
        <v>81</v>
      </c>
    </row>
    <row r="481" spans="1:11">
      <c r="A481" s="347">
        <v>49</v>
      </c>
      <c r="B481" s="27" t="s">
        <v>28</v>
      </c>
      <c r="C481" s="14" t="s">
        <v>30</v>
      </c>
      <c r="D481" s="14">
        <v>49</v>
      </c>
      <c r="E481" s="14">
        <v>3</v>
      </c>
      <c r="F481" s="14">
        <v>4</v>
      </c>
      <c r="G481" s="14">
        <v>29</v>
      </c>
      <c r="H481" s="339" t="s">
        <v>18</v>
      </c>
      <c r="I481" s="2">
        <v>0.53472222222222221</v>
      </c>
      <c r="J481" s="14" t="s">
        <v>801</v>
      </c>
      <c r="K481" s="11" t="s">
        <v>81</v>
      </c>
    </row>
    <row r="482" spans="1:11">
      <c r="A482" s="347">
        <v>18</v>
      </c>
      <c r="B482" s="27" t="s">
        <v>28</v>
      </c>
      <c r="C482" s="14" t="s">
        <v>30</v>
      </c>
      <c r="D482" s="14">
        <v>18</v>
      </c>
      <c r="E482" s="14">
        <v>4</v>
      </c>
      <c r="F482" s="14">
        <v>5</v>
      </c>
      <c r="G482" s="14">
        <v>5</v>
      </c>
      <c r="H482" s="339" t="s">
        <v>32</v>
      </c>
      <c r="I482" s="7">
        <v>0.39583333333333331</v>
      </c>
      <c r="J482" s="14" t="s">
        <v>802</v>
      </c>
      <c r="K482" s="11" t="s">
        <v>114</v>
      </c>
    </row>
    <row r="483" spans="1:11">
      <c r="A483" s="347">
        <v>50</v>
      </c>
      <c r="B483" s="27" t="s">
        <v>28</v>
      </c>
      <c r="C483" s="14" t="s">
        <v>30</v>
      </c>
      <c r="D483" s="14">
        <v>50</v>
      </c>
      <c r="E483" s="14">
        <v>4</v>
      </c>
      <c r="F483" s="14">
        <v>5</v>
      </c>
      <c r="G483" s="14">
        <v>5</v>
      </c>
      <c r="H483" s="339" t="s">
        <v>32</v>
      </c>
      <c r="I483" s="7">
        <v>0.46527777777777773</v>
      </c>
      <c r="J483" s="14" t="s">
        <v>801</v>
      </c>
      <c r="K483" s="11" t="s">
        <v>114</v>
      </c>
    </row>
    <row r="484" spans="1:11">
      <c r="A484" s="347">
        <v>19</v>
      </c>
      <c r="B484" s="27" t="s">
        <v>28</v>
      </c>
      <c r="C484" s="14" t="s">
        <v>30</v>
      </c>
      <c r="D484" s="14">
        <v>19</v>
      </c>
      <c r="E484" s="14">
        <v>5</v>
      </c>
      <c r="F484" s="14">
        <v>5</v>
      </c>
      <c r="G484" s="14">
        <v>12</v>
      </c>
      <c r="H484" s="339" t="s">
        <v>32</v>
      </c>
      <c r="I484" s="2">
        <v>0.41666666666666669</v>
      </c>
      <c r="J484" s="14" t="s">
        <v>802</v>
      </c>
      <c r="K484" s="11" t="s">
        <v>117</v>
      </c>
    </row>
    <row r="485" spans="1:11">
      <c r="A485" s="347">
        <v>51</v>
      </c>
      <c r="B485" s="27" t="s">
        <v>28</v>
      </c>
      <c r="C485" s="14" t="s">
        <v>30</v>
      </c>
      <c r="D485" s="14">
        <v>51</v>
      </c>
      <c r="E485" s="14">
        <v>5</v>
      </c>
      <c r="F485" s="14">
        <v>5</v>
      </c>
      <c r="G485" s="14">
        <v>12</v>
      </c>
      <c r="H485" s="339" t="s">
        <v>32</v>
      </c>
      <c r="I485" s="2">
        <v>0.4861111111111111</v>
      </c>
      <c r="J485" s="14" t="s">
        <v>801</v>
      </c>
      <c r="K485" s="11" t="s">
        <v>117</v>
      </c>
    </row>
    <row r="486" spans="1:11">
      <c r="A486" s="347">
        <v>20</v>
      </c>
      <c r="B486" s="27" t="s">
        <v>28</v>
      </c>
      <c r="C486" s="14" t="s">
        <v>30</v>
      </c>
      <c r="D486" s="14">
        <v>20</v>
      </c>
      <c r="E486" s="14">
        <v>6</v>
      </c>
      <c r="F486" s="14">
        <v>5</v>
      </c>
      <c r="G486" s="14">
        <v>19</v>
      </c>
      <c r="H486" s="339" t="s">
        <v>32</v>
      </c>
      <c r="I486" s="2">
        <v>0.52083333333333337</v>
      </c>
      <c r="J486" s="14" t="s">
        <v>802</v>
      </c>
      <c r="K486" s="11" t="s">
        <v>124</v>
      </c>
    </row>
    <row r="487" spans="1:11">
      <c r="A487" s="347">
        <v>52</v>
      </c>
      <c r="B487" s="27" t="s">
        <v>28</v>
      </c>
      <c r="C487" s="14" t="s">
        <v>30</v>
      </c>
      <c r="D487" s="14">
        <v>52</v>
      </c>
      <c r="E487" s="14">
        <v>6</v>
      </c>
      <c r="F487" s="14">
        <v>5</v>
      </c>
      <c r="G487" s="14">
        <v>19</v>
      </c>
      <c r="H487" s="339" t="s">
        <v>32</v>
      </c>
      <c r="I487" s="2">
        <v>0.59027777777777779</v>
      </c>
      <c r="J487" s="14" t="s">
        <v>801</v>
      </c>
      <c r="K487" s="11" t="s">
        <v>124</v>
      </c>
    </row>
    <row r="488" spans="1:11">
      <c r="A488" s="347">
        <v>21</v>
      </c>
      <c r="B488" s="27" t="s">
        <v>28</v>
      </c>
      <c r="C488" s="14" t="s">
        <v>30</v>
      </c>
      <c r="D488" s="14">
        <v>21</v>
      </c>
      <c r="E488" s="14">
        <v>7</v>
      </c>
      <c r="F488" s="14">
        <v>6</v>
      </c>
      <c r="G488" s="14">
        <v>2</v>
      </c>
      <c r="H488" s="339" t="s">
        <v>32</v>
      </c>
      <c r="I488" s="2">
        <v>0.52083333333333337</v>
      </c>
      <c r="J488" s="14" t="s">
        <v>833</v>
      </c>
      <c r="K488" s="11" t="s">
        <v>165</v>
      </c>
    </row>
    <row r="489" spans="1:11">
      <c r="A489" s="347">
        <v>53</v>
      </c>
      <c r="B489" s="27" t="s">
        <v>28</v>
      </c>
      <c r="C489" s="14" t="s">
        <v>30</v>
      </c>
      <c r="D489" s="14">
        <v>53</v>
      </c>
      <c r="E489" s="14">
        <v>7</v>
      </c>
      <c r="F489" s="14">
        <v>6</v>
      </c>
      <c r="G489" s="14">
        <v>2</v>
      </c>
      <c r="H489" s="339" t="s">
        <v>32</v>
      </c>
      <c r="I489" s="2">
        <v>0.59027777777777779</v>
      </c>
      <c r="J489" s="14" t="s">
        <v>829</v>
      </c>
      <c r="K489" s="11" t="s">
        <v>165</v>
      </c>
    </row>
    <row r="490" spans="1:11">
      <c r="A490" s="347">
        <v>22</v>
      </c>
      <c r="B490" s="27" t="s">
        <v>28</v>
      </c>
      <c r="C490" s="14" t="s">
        <v>30</v>
      </c>
      <c r="D490" s="14">
        <v>22</v>
      </c>
      <c r="E490" s="14">
        <v>8</v>
      </c>
      <c r="F490" s="14">
        <v>6</v>
      </c>
      <c r="G490" s="14">
        <v>10</v>
      </c>
      <c r="H490" s="339" t="s">
        <v>349</v>
      </c>
      <c r="I490" s="2">
        <v>0.41666666666666669</v>
      </c>
      <c r="J490" s="14" t="s">
        <v>845</v>
      </c>
      <c r="K490" s="11" t="s">
        <v>187</v>
      </c>
    </row>
    <row r="491" spans="1:11">
      <c r="A491" s="347">
        <v>23</v>
      </c>
      <c r="B491" s="27" t="s">
        <v>28</v>
      </c>
      <c r="C491" s="14" t="s">
        <v>30</v>
      </c>
      <c r="D491" s="14">
        <v>23</v>
      </c>
      <c r="E491" s="14">
        <v>9</v>
      </c>
      <c r="F491" s="14">
        <v>6</v>
      </c>
      <c r="G491" s="14">
        <v>16</v>
      </c>
      <c r="H491" s="339" t="s">
        <v>25</v>
      </c>
      <c r="I491" s="7">
        <v>0.41666666666666669</v>
      </c>
      <c r="J491" s="14" t="s">
        <v>845</v>
      </c>
      <c r="K491" s="11" t="s">
        <v>188</v>
      </c>
    </row>
    <row r="492" spans="1:11">
      <c r="A492" s="347">
        <v>54</v>
      </c>
      <c r="B492" s="27" t="s">
        <v>28</v>
      </c>
      <c r="C492" s="14" t="s">
        <v>30</v>
      </c>
      <c r="D492" s="14">
        <v>54</v>
      </c>
      <c r="E492" s="14">
        <v>9</v>
      </c>
      <c r="F492" s="14">
        <v>6</v>
      </c>
      <c r="G492" s="14">
        <v>16</v>
      </c>
      <c r="H492" s="339" t="s">
        <v>25</v>
      </c>
      <c r="I492" s="7">
        <v>0.4861111111111111</v>
      </c>
      <c r="J492" s="14" t="s">
        <v>844</v>
      </c>
      <c r="K492" s="11" t="s">
        <v>188</v>
      </c>
    </row>
    <row r="493" spans="1:11">
      <c r="A493" s="347">
        <v>24</v>
      </c>
      <c r="B493" s="27" t="s">
        <v>28</v>
      </c>
      <c r="C493" s="14" t="s">
        <v>30</v>
      </c>
      <c r="D493" s="14">
        <v>24</v>
      </c>
      <c r="E493" s="14">
        <v>10</v>
      </c>
      <c r="F493" s="14">
        <v>7</v>
      </c>
      <c r="G493" s="14">
        <v>21</v>
      </c>
      <c r="H493" s="339" t="s">
        <v>36</v>
      </c>
      <c r="I493" s="3">
        <v>0.54166666666666663</v>
      </c>
      <c r="J493" s="14" t="s">
        <v>845</v>
      </c>
      <c r="K493" s="11" t="s">
        <v>191</v>
      </c>
    </row>
    <row r="494" spans="1:11">
      <c r="A494" s="347">
        <v>55</v>
      </c>
      <c r="B494" s="27" t="s">
        <v>28</v>
      </c>
      <c r="C494" s="14" t="s">
        <v>30</v>
      </c>
      <c r="D494" s="14">
        <v>55</v>
      </c>
      <c r="E494" s="14">
        <v>10</v>
      </c>
      <c r="F494" s="14">
        <v>7</v>
      </c>
      <c r="G494" s="14">
        <v>21</v>
      </c>
      <c r="H494" s="339" t="s">
        <v>36</v>
      </c>
      <c r="I494" s="3">
        <v>0.61111111111111105</v>
      </c>
      <c r="J494" s="14" t="s">
        <v>844</v>
      </c>
      <c r="K494" s="11" t="s">
        <v>191</v>
      </c>
    </row>
    <row r="495" spans="1:11">
      <c r="A495" s="347">
        <v>25</v>
      </c>
      <c r="B495" s="27" t="s">
        <v>28</v>
      </c>
      <c r="C495" s="14" t="s">
        <v>30</v>
      </c>
      <c r="D495" s="14">
        <v>25</v>
      </c>
      <c r="E495" s="14">
        <v>11</v>
      </c>
      <c r="F495" s="14">
        <v>8</v>
      </c>
      <c r="G495" s="14">
        <v>11</v>
      </c>
      <c r="H495" s="339" t="s">
        <v>20</v>
      </c>
      <c r="I495" s="3">
        <v>0.39583333333333331</v>
      </c>
      <c r="J495" s="14" t="s">
        <v>845</v>
      </c>
      <c r="K495" s="11" t="s">
        <v>240</v>
      </c>
    </row>
    <row r="496" spans="1:11">
      <c r="A496" s="347">
        <v>56</v>
      </c>
      <c r="B496" s="27" t="s">
        <v>28</v>
      </c>
      <c r="C496" s="14" t="s">
        <v>30</v>
      </c>
      <c r="D496" s="14">
        <v>56</v>
      </c>
      <c r="E496" s="14">
        <v>11</v>
      </c>
      <c r="F496" s="14">
        <v>8</v>
      </c>
      <c r="G496" s="14">
        <v>11</v>
      </c>
      <c r="H496" s="339" t="s">
        <v>26</v>
      </c>
      <c r="I496" s="3">
        <v>0.46527777777777773</v>
      </c>
      <c r="J496" s="14" t="s">
        <v>844</v>
      </c>
      <c r="K496" s="11" t="s">
        <v>240</v>
      </c>
    </row>
    <row r="497" spans="1:11">
      <c r="A497" s="347">
        <v>26</v>
      </c>
      <c r="B497" s="27" t="s">
        <v>28</v>
      </c>
      <c r="C497" s="14" t="s">
        <v>30</v>
      </c>
      <c r="D497" s="14">
        <v>26</v>
      </c>
      <c r="E497" s="14">
        <v>12</v>
      </c>
      <c r="F497" s="14">
        <v>9</v>
      </c>
      <c r="G497" s="14">
        <v>1</v>
      </c>
      <c r="H497" s="339" t="s">
        <v>32</v>
      </c>
      <c r="I497" s="2">
        <v>0.39583333333333331</v>
      </c>
      <c r="J497" s="14" t="s">
        <v>845</v>
      </c>
      <c r="K497" s="556" t="s">
        <v>261</v>
      </c>
    </row>
    <row r="498" spans="1:11">
      <c r="A498" s="347">
        <v>57</v>
      </c>
      <c r="B498" s="27" t="s">
        <v>28</v>
      </c>
      <c r="C498" s="14" t="s">
        <v>30</v>
      </c>
      <c r="D498" s="14">
        <v>57</v>
      </c>
      <c r="E498" s="14">
        <v>12</v>
      </c>
      <c r="F498" s="14">
        <v>9</v>
      </c>
      <c r="G498" s="14">
        <v>1</v>
      </c>
      <c r="H498" s="339" t="s">
        <v>32</v>
      </c>
      <c r="I498" s="2">
        <v>0.46875</v>
      </c>
      <c r="J498" s="14" t="s">
        <v>844</v>
      </c>
      <c r="K498" s="556" t="s">
        <v>261</v>
      </c>
    </row>
    <row r="499" spans="1:11">
      <c r="A499" s="347">
        <v>27</v>
      </c>
      <c r="B499" s="27" t="s">
        <v>28</v>
      </c>
      <c r="C499" s="14" t="s">
        <v>30</v>
      </c>
      <c r="D499" s="14">
        <v>27</v>
      </c>
      <c r="E499" s="14">
        <v>13</v>
      </c>
      <c r="F499" s="14">
        <v>9</v>
      </c>
      <c r="G499" s="14">
        <v>8</v>
      </c>
      <c r="H499" s="339" t="s">
        <v>14</v>
      </c>
      <c r="I499" s="2">
        <v>0.39583333333333331</v>
      </c>
      <c r="J499" s="14" t="s">
        <v>845</v>
      </c>
      <c r="K499" s="556" t="s">
        <v>283</v>
      </c>
    </row>
    <row r="500" spans="1:11">
      <c r="A500" s="347">
        <v>58</v>
      </c>
      <c r="B500" s="27" t="s">
        <v>28</v>
      </c>
      <c r="C500" s="14" t="s">
        <v>30</v>
      </c>
      <c r="D500" s="14">
        <v>58</v>
      </c>
      <c r="E500" s="14">
        <v>13</v>
      </c>
      <c r="F500" s="14">
        <v>9</v>
      </c>
      <c r="G500" s="14">
        <v>8</v>
      </c>
      <c r="H500" s="339" t="s">
        <v>14</v>
      </c>
      <c r="I500" s="2">
        <v>0.46527777777777773</v>
      </c>
      <c r="J500" s="14" t="s">
        <v>844</v>
      </c>
      <c r="K500" s="556" t="s">
        <v>283</v>
      </c>
    </row>
    <row r="501" spans="1:11">
      <c r="A501" s="347">
        <v>28</v>
      </c>
      <c r="B501" s="27" t="s">
        <v>28</v>
      </c>
      <c r="C501" s="14" t="s">
        <v>30</v>
      </c>
      <c r="D501" s="14">
        <v>28</v>
      </c>
      <c r="E501" s="14">
        <v>14</v>
      </c>
      <c r="F501" s="14">
        <v>9</v>
      </c>
      <c r="G501" s="14">
        <v>16</v>
      </c>
      <c r="H501" s="339" t="s">
        <v>19</v>
      </c>
      <c r="I501" s="2">
        <v>0.4861111111111111</v>
      </c>
      <c r="J501" s="14" t="s">
        <v>845</v>
      </c>
      <c r="K501" s="556" t="s">
        <v>305</v>
      </c>
    </row>
    <row r="502" spans="1:11">
      <c r="A502" s="347">
        <v>59</v>
      </c>
      <c r="B502" s="27" t="s">
        <v>28</v>
      </c>
      <c r="C502" s="14" t="s">
        <v>30</v>
      </c>
      <c r="D502" s="14">
        <v>59</v>
      </c>
      <c r="E502" s="14">
        <v>14</v>
      </c>
      <c r="F502" s="14">
        <v>9</v>
      </c>
      <c r="G502" s="14">
        <v>16</v>
      </c>
      <c r="H502" s="339" t="s">
        <v>19</v>
      </c>
      <c r="I502" s="2">
        <v>0.61458333333333337</v>
      </c>
      <c r="J502" s="14" t="s">
        <v>844</v>
      </c>
      <c r="K502" s="556" t="s">
        <v>305</v>
      </c>
    </row>
    <row r="503" spans="1:11">
      <c r="A503" s="347">
        <v>60</v>
      </c>
      <c r="B503" s="27" t="s">
        <v>28</v>
      </c>
      <c r="C503" s="14" t="s">
        <v>30</v>
      </c>
      <c r="D503" s="14">
        <v>60</v>
      </c>
      <c r="E503" s="14">
        <v>15</v>
      </c>
      <c r="F503" s="14">
        <v>9</v>
      </c>
      <c r="G503" s="14">
        <v>22</v>
      </c>
      <c r="H503" s="339" t="s">
        <v>14</v>
      </c>
      <c r="I503" s="2">
        <v>0.46527777777777773</v>
      </c>
      <c r="J503" s="14" t="s">
        <v>844</v>
      </c>
      <c r="K503" s="556" t="s">
        <v>309</v>
      </c>
    </row>
    <row r="504" spans="1:11">
      <c r="A504" s="347">
        <v>29</v>
      </c>
      <c r="B504" s="27" t="s">
        <v>28</v>
      </c>
      <c r="C504" s="14" t="s">
        <v>30</v>
      </c>
      <c r="D504" s="14">
        <v>29</v>
      </c>
      <c r="E504" s="14">
        <v>15</v>
      </c>
      <c r="F504" s="14">
        <v>9</v>
      </c>
      <c r="G504" s="14">
        <v>22</v>
      </c>
      <c r="H504" s="339" t="s">
        <v>24</v>
      </c>
      <c r="I504" s="2">
        <v>0.39583333333333331</v>
      </c>
      <c r="J504" s="14" t="s">
        <v>845</v>
      </c>
      <c r="K504" s="11" t="s">
        <v>309</v>
      </c>
    </row>
    <row r="505" spans="1:11">
      <c r="A505" s="347">
        <v>30</v>
      </c>
      <c r="B505" s="27" t="s">
        <v>28</v>
      </c>
      <c r="C505" s="14" t="s">
        <v>30</v>
      </c>
      <c r="D505" s="14">
        <v>30</v>
      </c>
      <c r="E505" s="14">
        <v>16</v>
      </c>
      <c r="F505" s="14">
        <v>10</v>
      </c>
      <c r="G505" s="14">
        <v>7</v>
      </c>
      <c r="H505" s="339" t="s">
        <v>21</v>
      </c>
      <c r="I505" s="2">
        <v>0.41666666666666669</v>
      </c>
      <c r="J505" s="14" t="s">
        <v>845</v>
      </c>
      <c r="K505" s="11" t="s">
        <v>320</v>
      </c>
    </row>
    <row r="506" spans="1:11">
      <c r="A506" s="347">
        <v>61</v>
      </c>
      <c r="B506" s="27" t="s">
        <v>28</v>
      </c>
      <c r="C506" s="14" t="s">
        <v>30</v>
      </c>
      <c r="D506" s="14">
        <v>61</v>
      </c>
      <c r="E506" s="14">
        <v>16</v>
      </c>
      <c r="F506" s="14">
        <v>10</v>
      </c>
      <c r="G506" s="14">
        <v>7</v>
      </c>
      <c r="H506" s="339" t="s">
        <v>27</v>
      </c>
      <c r="I506" s="2">
        <v>0.4861111111111111</v>
      </c>
      <c r="J506" s="14" t="s">
        <v>844</v>
      </c>
      <c r="K506" s="11" t="s">
        <v>320</v>
      </c>
    </row>
    <row r="507" spans="1:11">
      <c r="A507" s="347">
        <v>31</v>
      </c>
      <c r="B507" s="27" t="s">
        <v>28</v>
      </c>
      <c r="C507" s="14" t="s">
        <v>30</v>
      </c>
      <c r="D507" s="14">
        <v>31</v>
      </c>
      <c r="E507" s="14">
        <v>17</v>
      </c>
      <c r="F507" s="14">
        <v>10</v>
      </c>
      <c r="G507" s="14">
        <v>13</v>
      </c>
      <c r="H507" s="339" t="s">
        <v>22</v>
      </c>
      <c r="I507" s="2">
        <v>0.45833333333333331</v>
      </c>
      <c r="J507" s="14" t="s">
        <v>845</v>
      </c>
      <c r="K507" s="11" t="s">
        <v>321</v>
      </c>
    </row>
    <row r="508" spans="1:11">
      <c r="A508" s="347">
        <v>32</v>
      </c>
      <c r="B508" s="27" t="s">
        <v>28</v>
      </c>
      <c r="C508" s="14" t="s">
        <v>30</v>
      </c>
      <c r="D508" s="14">
        <v>32</v>
      </c>
      <c r="E508" s="14">
        <v>18</v>
      </c>
      <c r="F508" s="14">
        <v>10</v>
      </c>
      <c r="G508" s="14">
        <v>20</v>
      </c>
      <c r="H508" s="339" t="s">
        <v>32</v>
      </c>
      <c r="I508" s="7">
        <v>0.41666666666666669</v>
      </c>
      <c r="J508" s="14" t="s">
        <v>845</v>
      </c>
      <c r="K508" s="11" t="s">
        <v>323</v>
      </c>
    </row>
    <row r="509" spans="1:11">
      <c r="A509" s="347">
        <v>62</v>
      </c>
      <c r="B509" s="27" t="s">
        <v>28</v>
      </c>
      <c r="C509" s="14" t="s">
        <v>30</v>
      </c>
      <c r="D509" s="14">
        <v>62</v>
      </c>
      <c r="E509" s="14">
        <v>18</v>
      </c>
      <c r="F509" s="14">
        <v>10</v>
      </c>
      <c r="G509" s="14">
        <v>20</v>
      </c>
      <c r="H509" s="339" t="s">
        <v>32</v>
      </c>
      <c r="I509" s="7">
        <v>0.4861111111111111</v>
      </c>
      <c r="J509" s="14" t="s">
        <v>844</v>
      </c>
      <c r="K509" s="11" t="s">
        <v>323</v>
      </c>
    </row>
    <row r="510" spans="1:11">
      <c r="A510" s="336"/>
      <c r="B510" s="344" t="s">
        <v>693</v>
      </c>
      <c r="C510" s="11"/>
      <c r="D510" s="11"/>
      <c r="E510" s="11"/>
      <c r="F510" s="14">
        <v>7</v>
      </c>
      <c r="G510" s="14">
        <v>27</v>
      </c>
      <c r="H510" s="340" t="s">
        <v>34</v>
      </c>
      <c r="I510" s="22">
        <v>0.61458333333333337</v>
      </c>
      <c r="J510" s="11"/>
      <c r="K510" s="336" t="s">
        <v>780</v>
      </c>
    </row>
    <row r="511" spans="1:11">
      <c r="A511" s="347"/>
      <c r="B511" s="1"/>
      <c r="C511" s="11"/>
      <c r="D511" s="11"/>
      <c r="E511" s="8"/>
      <c r="F511" s="8">
        <v>9</v>
      </c>
      <c r="G511" s="8">
        <v>29</v>
      </c>
      <c r="H511" s="341" t="s">
        <v>31</v>
      </c>
      <c r="I511" s="21"/>
      <c r="J511" s="13"/>
      <c r="K511" s="11" t="s">
        <v>872</v>
      </c>
    </row>
    <row r="512" spans="1:11">
      <c r="A512" s="347"/>
      <c r="B512" s="1"/>
      <c r="C512" s="11"/>
      <c r="D512" s="11"/>
      <c r="E512" s="8"/>
      <c r="F512" s="8">
        <v>10</v>
      </c>
      <c r="G512" s="8">
        <v>6</v>
      </c>
      <c r="H512" s="341" t="s">
        <v>31</v>
      </c>
      <c r="I512" s="21"/>
      <c r="J512" s="13"/>
      <c r="K512" s="11" t="s">
        <v>872</v>
      </c>
    </row>
    <row r="513" spans="1:11">
      <c r="A513" s="347"/>
      <c r="B513" s="1"/>
      <c r="C513" s="11"/>
      <c r="D513" s="11"/>
      <c r="E513" s="8"/>
      <c r="F513" s="8">
        <v>10</v>
      </c>
      <c r="G513" s="8">
        <v>7</v>
      </c>
      <c r="H513" s="341" t="s">
        <v>31</v>
      </c>
      <c r="I513" s="21"/>
      <c r="J513" s="13"/>
      <c r="K513" s="11" t="s">
        <v>872</v>
      </c>
    </row>
    <row r="514" spans="1:11">
      <c r="A514" s="347"/>
      <c r="B514" s="1"/>
      <c r="C514" s="11"/>
      <c r="D514" s="11"/>
      <c r="E514" s="8"/>
      <c r="F514" s="8">
        <v>10</v>
      </c>
      <c r="G514" s="8">
        <v>8</v>
      </c>
      <c r="H514" s="341" t="s">
        <v>31</v>
      </c>
      <c r="I514" s="21"/>
      <c r="J514" s="13"/>
      <c r="K514" s="11" t="s">
        <v>872</v>
      </c>
    </row>
    <row r="515" spans="1:11">
      <c r="A515" s="347"/>
      <c r="B515" s="27"/>
      <c r="C515" s="14"/>
      <c r="D515" s="14"/>
      <c r="E515" s="14"/>
      <c r="F515" s="14">
        <v>10</v>
      </c>
      <c r="G515" s="14">
        <v>13</v>
      </c>
      <c r="H515" s="339" t="s">
        <v>34</v>
      </c>
      <c r="I515" s="2"/>
      <c r="J515" s="14"/>
      <c r="K515" s="11" t="s">
        <v>872</v>
      </c>
    </row>
    <row r="516" spans="1:11">
      <c r="A516" s="347"/>
      <c r="B516" s="1"/>
      <c r="C516" s="11"/>
      <c r="D516" s="11"/>
      <c r="E516" s="8"/>
      <c r="F516" s="8">
        <v>10</v>
      </c>
      <c r="G516" s="8">
        <v>14</v>
      </c>
      <c r="H516" s="341" t="s">
        <v>31</v>
      </c>
      <c r="I516" s="21"/>
      <c r="J516" s="13"/>
      <c r="K516" s="11" t="s">
        <v>872</v>
      </c>
    </row>
    <row r="517" spans="1:11">
      <c r="A517" s="347"/>
      <c r="B517" s="1"/>
      <c r="C517" s="11"/>
      <c r="D517" s="11"/>
      <c r="E517" s="8"/>
      <c r="F517" s="8">
        <v>10</v>
      </c>
      <c r="G517" s="8">
        <v>20</v>
      </c>
      <c r="H517" s="341" t="s">
        <v>31</v>
      </c>
      <c r="I517" s="21"/>
      <c r="J517" s="13"/>
      <c r="K517" s="11" t="s">
        <v>872</v>
      </c>
    </row>
    <row r="518" spans="1:11">
      <c r="A518" s="347"/>
      <c r="B518" s="1"/>
      <c r="C518" s="11"/>
      <c r="D518" s="11"/>
      <c r="E518" s="8"/>
      <c r="F518" s="8">
        <v>10</v>
      </c>
      <c r="G518" s="8">
        <v>21</v>
      </c>
      <c r="H518" s="341" t="s">
        <v>31</v>
      </c>
      <c r="I518" s="21"/>
      <c r="J518" s="13"/>
      <c r="K518" s="11" t="s">
        <v>872</v>
      </c>
    </row>
    <row r="519" spans="1:11">
      <c r="A519" s="10"/>
      <c r="B519" s="10"/>
      <c r="C519" s="10"/>
      <c r="D519" s="10"/>
      <c r="E519" s="10"/>
      <c r="F519" s="557">
        <v>10</v>
      </c>
      <c r="G519" s="557">
        <v>27</v>
      </c>
      <c r="H519" s="343" t="s">
        <v>32</v>
      </c>
      <c r="I519" s="10"/>
      <c r="J519" s="10"/>
      <c r="K519" s="556" t="s">
        <v>872</v>
      </c>
    </row>
    <row r="520" spans="1:11">
      <c r="F520" s="15">
        <v>10</v>
      </c>
      <c r="G520" s="15">
        <v>28</v>
      </c>
      <c r="H520" s="343" t="s">
        <v>32</v>
      </c>
      <c r="K520" s="556" t="s">
        <v>872</v>
      </c>
    </row>
  </sheetData>
  <sortState ref="A2:K520">
    <sortCondition ref="B2:B520"/>
    <sortCondition ref="C2:C520"/>
  </sortState>
  <phoneticPr fontId="3"/>
  <conditionalFormatting sqref="M1:XFD1048576 L391:L1048576 L1:L389">
    <cfRule type="containsText" dxfId="23" priority="706" operator="containsText" text="Bc">
      <formula>NOT(ISERROR(SEARCH("Bc",L1)))</formula>
    </cfRule>
  </conditionalFormatting>
  <conditionalFormatting sqref="L1:L226 L343:L1048576 L228:L341">
    <cfRule type="containsText" dxfId="22" priority="419" operator="containsText" text="Bc">
      <formula>NOT(ISERROR(SEARCH("Bc",L1)))</formula>
    </cfRule>
  </conditionalFormatting>
  <conditionalFormatting sqref="L227">
    <cfRule type="containsText" dxfId="21" priority="411" operator="containsText" text="Bc">
      <formula>NOT(ISERROR(SEARCH("Bc",L227)))</formula>
    </cfRule>
  </conditionalFormatting>
  <conditionalFormatting sqref="A512:K1048576 K177:K226 I177:J186 I187:I218 J188:J226 I220:I226 A227:K510 A177:H226 A1:K176">
    <cfRule type="containsText" dxfId="20" priority="9" operator="containsText" text="Bc">
      <formula>NOT(ISERROR(SEARCH("Bc",A1)))</formula>
    </cfRule>
  </conditionalFormatting>
  <conditionalFormatting sqref="B512:B1048576 B1:B510">
    <cfRule type="containsText" dxfId="19" priority="7" operator="containsText" text="サテライト">
      <formula>NOT(ISERROR(SEARCH("サテライト",B1)))</formula>
    </cfRule>
    <cfRule type="containsText" dxfId="18" priority="8" operator="containsText" text="U13">
      <formula>NOT(ISERROR(SEARCH("U13",B1)))</formula>
    </cfRule>
  </conditionalFormatting>
  <conditionalFormatting sqref="A512:K1048576 K177:K226 I177:J186 I187:I218 J188:J226 I220:I226 A227:K510 A177:H226 A1:K176">
    <cfRule type="containsText" dxfId="11" priority="6" operator="containsText" text="Bc">
      <formula>NOT(ISERROR(SEARCH("Bc",A1)))</formula>
    </cfRule>
  </conditionalFormatting>
  <conditionalFormatting sqref="B512:B1048576 B1:B510">
    <cfRule type="containsText" dxfId="9" priority="4" operator="containsText" text="サテライト">
      <formula>NOT(ISERROR(SEARCH("サテライト",B1)))</formula>
    </cfRule>
    <cfRule type="containsText" dxfId="8" priority="5" operator="containsText" text="U13">
      <formula>NOT(ISERROR(SEARCH("U13",B1)))</formula>
    </cfRule>
  </conditionalFormatting>
  <conditionalFormatting sqref="A520:K1048576 K519 F519:H519 K177:K226 I177:J186 I187:I218 J188:J226 I220:I226 A227:K518 A177:H226 A1:K176">
    <cfRule type="containsText" dxfId="5" priority="3" operator="containsText" text="Bc">
      <formula>NOT(ISERROR(SEARCH("Bc",A1)))</formula>
    </cfRule>
  </conditionalFormatting>
  <conditionalFormatting sqref="B520:B1048576 B1:B518">
    <cfRule type="containsText" dxfId="3" priority="1" operator="containsText" text="サテライト">
      <formula>NOT(ISERROR(SEARCH("サテライト",B1)))</formula>
    </cfRule>
    <cfRule type="containsText" dxfId="2" priority="2" operator="containsText" text="U13">
      <formula>NOT(ISERROR(SEARCH("U13",B1)))</formula>
    </cfRule>
  </conditionalFormatting>
  <pageMargins left="0.70866141732283472" right="0.70866141732283472" top="0.55118110236220474" bottom="0.55118110236220474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R130"/>
  <sheetViews>
    <sheetView view="pageBreakPreview" topLeftCell="A16" zoomScaleNormal="100" zoomScaleSheetLayoutView="100" workbookViewId="0">
      <selection activeCell="F28" sqref="F28"/>
    </sheetView>
  </sheetViews>
  <sheetFormatPr defaultRowHeight="13.5"/>
  <cols>
    <col min="1" max="1" width="9" style="352"/>
    <col min="2" max="2" width="4.625" style="352" customWidth="1"/>
    <col min="3" max="3" width="17.125" style="352" customWidth="1"/>
    <col min="4" max="4" width="9.375" style="352" customWidth="1"/>
    <col min="5" max="5" width="13" style="352" customWidth="1"/>
    <col min="6" max="6" width="9" style="349"/>
    <col min="7" max="7" width="13.125" style="349" customWidth="1"/>
    <col min="8" max="8" width="28.5" style="359" customWidth="1"/>
    <col min="9" max="9" width="9" style="349"/>
    <col min="10" max="16384" width="9" style="352"/>
  </cols>
  <sheetData>
    <row r="1" spans="1:18" s="349" customFormat="1">
      <c r="A1" s="341"/>
      <c r="B1" s="336"/>
      <c r="C1" s="341" t="s">
        <v>369</v>
      </c>
      <c r="D1" s="336" t="s">
        <v>5</v>
      </c>
      <c r="E1" s="336" t="s">
        <v>741</v>
      </c>
      <c r="F1" s="336"/>
      <c r="G1" s="336" t="s">
        <v>742</v>
      </c>
      <c r="H1" s="348"/>
    </row>
    <row r="2" spans="1:18" s="349" customFormat="1">
      <c r="A2" s="350">
        <v>43211</v>
      </c>
      <c r="B2" s="341">
        <v>1</v>
      </c>
      <c r="C2" s="341" t="s">
        <v>7</v>
      </c>
      <c r="D2" s="4">
        <v>0.52083333333333337</v>
      </c>
      <c r="E2" s="336" t="s">
        <v>370</v>
      </c>
      <c r="F2" s="336" t="s">
        <v>743</v>
      </c>
      <c r="G2" s="336" t="s">
        <v>371</v>
      </c>
      <c r="H2" s="348" t="s">
        <v>372</v>
      </c>
      <c r="I2" s="351">
        <v>0.39583333333333331</v>
      </c>
      <c r="J2" s="351">
        <v>0.41666666666666669</v>
      </c>
      <c r="L2" s="341"/>
      <c r="M2" s="14"/>
      <c r="N2" s="14"/>
      <c r="O2" s="12"/>
      <c r="P2" s="4"/>
      <c r="Q2" s="14"/>
      <c r="R2" s="11"/>
    </row>
    <row r="3" spans="1:18" s="349" customFormat="1">
      <c r="A3" s="350">
        <v>43212</v>
      </c>
      <c r="B3" s="341">
        <v>1</v>
      </c>
      <c r="C3" s="341" t="s">
        <v>7</v>
      </c>
      <c r="D3" s="4">
        <v>0.375</v>
      </c>
      <c r="E3" s="336" t="s">
        <v>373</v>
      </c>
      <c r="F3" s="336" t="s">
        <v>743</v>
      </c>
      <c r="G3" s="336" t="s">
        <v>374</v>
      </c>
      <c r="H3" s="348"/>
      <c r="I3" s="351">
        <v>0.46875</v>
      </c>
      <c r="J3" s="351">
        <v>0.48958333333333331</v>
      </c>
      <c r="L3" s="341"/>
      <c r="M3" s="14"/>
      <c r="N3" s="14"/>
      <c r="O3" s="5"/>
      <c r="P3" s="337"/>
      <c r="Q3" s="14"/>
      <c r="R3" s="11"/>
    </row>
    <row r="4" spans="1:18" s="349" customFormat="1">
      <c r="A4" s="350">
        <v>43212</v>
      </c>
      <c r="B4" s="341">
        <v>1</v>
      </c>
      <c r="C4" s="341" t="s">
        <v>7</v>
      </c>
      <c r="D4" s="4">
        <v>0.44791666666666669</v>
      </c>
      <c r="E4" s="336" t="s">
        <v>375</v>
      </c>
      <c r="F4" s="336" t="s">
        <v>743</v>
      </c>
      <c r="G4" s="336" t="s">
        <v>376</v>
      </c>
      <c r="H4" s="348"/>
      <c r="I4" s="351">
        <v>0.54166666666666596</v>
      </c>
      <c r="J4" s="351">
        <v>0.5625</v>
      </c>
      <c r="L4" s="341"/>
      <c r="M4" s="14"/>
      <c r="N4" s="14"/>
      <c r="O4" s="5"/>
      <c r="P4" s="337"/>
      <c r="Q4" s="14"/>
      <c r="R4" s="11"/>
    </row>
    <row r="5" spans="1:18" s="349" customFormat="1">
      <c r="A5" s="350">
        <v>43212</v>
      </c>
      <c r="B5" s="341">
        <v>1</v>
      </c>
      <c r="C5" s="341" t="s">
        <v>7</v>
      </c>
      <c r="D5" s="4">
        <v>0.52083333333333337</v>
      </c>
      <c r="E5" s="336" t="s">
        <v>377</v>
      </c>
      <c r="F5" s="336" t="s">
        <v>743</v>
      </c>
      <c r="G5" s="336" t="s">
        <v>378</v>
      </c>
      <c r="H5" s="348"/>
      <c r="I5" s="351">
        <v>0.61458333333333304</v>
      </c>
      <c r="J5" s="351">
        <v>0.63541666666666696</v>
      </c>
      <c r="L5" s="341"/>
      <c r="M5" s="14"/>
      <c r="N5" s="14"/>
      <c r="O5" s="5"/>
      <c r="P5" s="337"/>
      <c r="Q5" s="14"/>
      <c r="R5" s="11"/>
    </row>
    <row r="6" spans="1:18" s="349" customFormat="1">
      <c r="A6" s="350"/>
      <c r="B6" s="341"/>
      <c r="C6" s="341" t="s">
        <v>379</v>
      </c>
      <c r="D6" s="31"/>
      <c r="E6" s="336"/>
      <c r="F6" s="336"/>
      <c r="G6" s="336"/>
      <c r="H6" s="348"/>
      <c r="J6" s="351"/>
      <c r="L6" s="341"/>
      <c r="M6" s="14"/>
      <c r="N6" s="14"/>
      <c r="O6" s="5"/>
      <c r="P6" s="4"/>
      <c r="Q6" s="14"/>
      <c r="R6" s="11"/>
    </row>
    <row r="7" spans="1:18" s="349" customFormat="1">
      <c r="A7" s="350">
        <v>42853</v>
      </c>
      <c r="B7" s="341">
        <v>2</v>
      </c>
      <c r="C7" s="341" t="s">
        <v>7</v>
      </c>
      <c r="D7" s="31">
        <v>0.375</v>
      </c>
      <c r="E7" s="336" t="s">
        <v>377</v>
      </c>
      <c r="F7" s="336" t="s">
        <v>743</v>
      </c>
      <c r="G7" s="336" t="s">
        <v>375</v>
      </c>
      <c r="H7" s="348"/>
      <c r="I7" s="351">
        <v>0.375</v>
      </c>
      <c r="J7" s="351"/>
      <c r="L7" s="341"/>
      <c r="M7" s="14"/>
      <c r="N7" s="14"/>
      <c r="O7" s="5"/>
      <c r="P7" s="29"/>
      <c r="Q7" s="14"/>
      <c r="R7" s="11"/>
    </row>
    <row r="8" spans="1:18" s="349" customFormat="1">
      <c r="A8" s="350">
        <v>42853</v>
      </c>
      <c r="B8" s="341">
        <v>2</v>
      </c>
      <c r="C8" s="341" t="s">
        <v>7</v>
      </c>
      <c r="D8" s="31">
        <v>0.44791666666666669</v>
      </c>
      <c r="E8" s="336" t="s">
        <v>373</v>
      </c>
      <c r="F8" s="336" t="s">
        <v>743</v>
      </c>
      <c r="G8" s="336" t="s">
        <v>378</v>
      </c>
      <c r="H8" s="348"/>
      <c r="I8" s="351">
        <v>0.44791666666666669</v>
      </c>
      <c r="J8" s="351"/>
      <c r="L8" s="341"/>
      <c r="M8" s="14"/>
      <c r="N8" s="14"/>
      <c r="O8" s="5"/>
      <c r="P8" s="29"/>
      <c r="Q8" s="14"/>
      <c r="R8" s="11"/>
    </row>
    <row r="9" spans="1:18" s="349" customFormat="1">
      <c r="A9" s="350">
        <v>42853</v>
      </c>
      <c r="B9" s="341">
        <v>2</v>
      </c>
      <c r="C9" s="341" t="s">
        <v>7</v>
      </c>
      <c r="D9" s="31">
        <v>0.52083333333333337</v>
      </c>
      <c r="E9" s="336" t="s">
        <v>371</v>
      </c>
      <c r="F9" s="336" t="s">
        <v>743</v>
      </c>
      <c r="G9" s="336" t="s">
        <v>376</v>
      </c>
      <c r="H9" s="348"/>
      <c r="I9" s="351">
        <v>0.52083333333333304</v>
      </c>
      <c r="J9" s="351"/>
      <c r="L9" s="341"/>
      <c r="M9" s="14"/>
      <c r="N9" s="14"/>
      <c r="O9" s="5"/>
      <c r="P9" s="4"/>
      <c r="Q9" s="14"/>
      <c r="R9" s="11"/>
    </row>
    <row r="10" spans="1:18" s="349" customFormat="1">
      <c r="A10" s="350">
        <v>43220</v>
      </c>
      <c r="B10" s="341">
        <v>2</v>
      </c>
      <c r="C10" s="341" t="s">
        <v>7</v>
      </c>
      <c r="D10" s="31">
        <v>0.625</v>
      </c>
      <c r="E10" s="336" t="s">
        <v>370</v>
      </c>
      <c r="F10" s="336" t="s">
        <v>743</v>
      </c>
      <c r="G10" s="336" t="s">
        <v>374</v>
      </c>
      <c r="H10" s="348" t="s">
        <v>380</v>
      </c>
      <c r="I10" s="351">
        <v>0.59375</v>
      </c>
      <c r="L10" s="341"/>
      <c r="M10" s="14"/>
      <c r="N10" s="14"/>
      <c r="O10" s="5"/>
      <c r="P10" s="29"/>
      <c r="Q10" s="14"/>
      <c r="R10" s="11"/>
    </row>
    <row r="11" spans="1:18" s="349" customFormat="1">
      <c r="A11" s="341"/>
      <c r="B11" s="336"/>
      <c r="C11" s="341" t="s">
        <v>381</v>
      </c>
      <c r="D11" s="336"/>
      <c r="E11" s="336"/>
      <c r="F11" s="336"/>
      <c r="G11" s="336"/>
      <c r="H11" s="348"/>
      <c r="I11" s="351"/>
      <c r="L11" s="341"/>
      <c r="M11" s="14"/>
      <c r="N11" s="14"/>
      <c r="O11" s="5"/>
      <c r="P11" s="29"/>
      <c r="Q11" s="14"/>
      <c r="R11" s="11"/>
    </row>
    <row r="12" spans="1:18" s="349" customFormat="1">
      <c r="A12" s="350">
        <v>42858</v>
      </c>
      <c r="B12" s="341">
        <v>3</v>
      </c>
      <c r="C12" s="341" t="s">
        <v>7</v>
      </c>
      <c r="D12" s="31">
        <v>0.375</v>
      </c>
      <c r="E12" s="336" t="s">
        <v>377</v>
      </c>
      <c r="F12" s="336" t="s">
        <v>743</v>
      </c>
      <c r="G12" s="336" t="s">
        <v>370</v>
      </c>
      <c r="H12" s="348"/>
      <c r="L12" s="341"/>
      <c r="M12" s="14"/>
      <c r="N12" s="14"/>
      <c r="O12" s="5"/>
      <c r="P12" s="29"/>
      <c r="Q12" s="14"/>
      <c r="R12" s="11"/>
    </row>
    <row r="13" spans="1:18" s="349" customFormat="1">
      <c r="A13" s="350">
        <v>42858</v>
      </c>
      <c r="B13" s="341">
        <v>3</v>
      </c>
      <c r="C13" s="341" t="s">
        <v>7</v>
      </c>
      <c r="D13" s="31">
        <v>0.44791666666666669</v>
      </c>
      <c r="E13" s="336" t="s">
        <v>371</v>
      </c>
      <c r="F13" s="336" t="s">
        <v>743</v>
      </c>
      <c r="G13" s="336" t="s">
        <v>378</v>
      </c>
      <c r="H13" s="348"/>
      <c r="L13" s="341"/>
      <c r="M13" s="14"/>
      <c r="N13" s="14"/>
      <c r="O13" s="5"/>
      <c r="P13" s="4"/>
      <c r="Q13" s="14"/>
      <c r="R13" s="11"/>
    </row>
    <row r="14" spans="1:18" s="349" customFormat="1">
      <c r="A14" s="350">
        <v>42858</v>
      </c>
      <c r="B14" s="341">
        <v>3</v>
      </c>
      <c r="C14" s="341" t="s">
        <v>7</v>
      </c>
      <c r="D14" s="31">
        <v>0.52083333333333337</v>
      </c>
      <c r="E14" s="336" t="s">
        <v>373</v>
      </c>
      <c r="F14" s="336" t="s">
        <v>743</v>
      </c>
      <c r="G14" s="336" t="s">
        <v>376</v>
      </c>
      <c r="H14" s="348"/>
      <c r="L14" s="341"/>
      <c r="M14" s="14"/>
      <c r="N14" s="14"/>
      <c r="O14" s="5"/>
      <c r="P14" s="337"/>
      <c r="Q14" s="14"/>
      <c r="R14" s="11"/>
    </row>
    <row r="15" spans="1:18" s="349" customFormat="1">
      <c r="A15" s="350">
        <v>42858</v>
      </c>
      <c r="B15" s="341">
        <v>3</v>
      </c>
      <c r="C15" s="341" t="s">
        <v>7</v>
      </c>
      <c r="D15" s="31">
        <v>0.59375</v>
      </c>
      <c r="E15" s="336" t="s">
        <v>375</v>
      </c>
      <c r="F15" s="336" t="s">
        <v>743</v>
      </c>
      <c r="G15" s="336" t="s">
        <v>374</v>
      </c>
      <c r="H15" s="348"/>
      <c r="L15" s="341"/>
      <c r="M15" s="14"/>
      <c r="N15" s="14"/>
      <c r="O15" s="12"/>
      <c r="P15" s="4"/>
      <c r="Q15" s="14"/>
      <c r="R15" s="11"/>
    </row>
    <row r="16" spans="1:18" s="349" customFormat="1">
      <c r="A16" s="341"/>
      <c r="B16" s="336"/>
      <c r="C16" s="341" t="s">
        <v>382</v>
      </c>
      <c r="D16" s="336"/>
      <c r="E16" s="336"/>
      <c r="F16" s="336"/>
      <c r="G16" s="336"/>
      <c r="H16" s="348"/>
      <c r="L16" s="341"/>
      <c r="M16" s="14"/>
      <c r="N16" s="14"/>
      <c r="O16" s="12"/>
      <c r="P16" s="4"/>
      <c r="Q16" s="14"/>
      <c r="R16" s="11"/>
    </row>
    <row r="17" spans="1:18" s="349" customFormat="1">
      <c r="A17" s="350">
        <v>43295</v>
      </c>
      <c r="B17" s="341">
        <v>4</v>
      </c>
      <c r="C17" s="341" t="s">
        <v>8</v>
      </c>
      <c r="D17" s="4">
        <v>0.45833333333333331</v>
      </c>
      <c r="E17" s="336" t="s">
        <v>374</v>
      </c>
      <c r="F17" s="336" t="s">
        <v>743</v>
      </c>
      <c r="G17" s="336" t="s">
        <v>378</v>
      </c>
      <c r="H17" s="348"/>
      <c r="J17" s="352"/>
      <c r="L17" s="341"/>
      <c r="M17" s="14"/>
      <c r="N17" s="14"/>
      <c r="O17" s="5"/>
      <c r="P17" s="4"/>
      <c r="Q17" s="14"/>
      <c r="R17" s="11"/>
    </row>
    <row r="18" spans="1:18" s="349" customFormat="1">
      <c r="A18" s="350">
        <v>43232</v>
      </c>
      <c r="B18" s="341">
        <v>4</v>
      </c>
      <c r="C18" s="341" t="s">
        <v>7</v>
      </c>
      <c r="D18" s="4">
        <v>0.53819444444444442</v>
      </c>
      <c r="E18" s="336" t="s">
        <v>370</v>
      </c>
      <c r="F18" s="336" t="s">
        <v>743</v>
      </c>
      <c r="G18" s="336" t="s">
        <v>376</v>
      </c>
      <c r="H18" s="348" t="s">
        <v>372</v>
      </c>
      <c r="J18" s="352"/>
      <c r="L18" s="341"/>
      <c r="M18" s="14"/>
      <c r="N18" s="14"/>
      <c r="O18" s="5"/>
      <c r="P18" s="4"/>
      <c r="Q18" s="14"/>
      <c r="R18" s="11"/>
    </row>
    <row r="19" spans="1:18" s="349" customFormat="1">
      <c r="A19" s="350">
        <v>43232</v>
      </c>
      <c r="B19" s="341">
        <v>4</v>
      </c>
      <c r="C19" s="341" t="s">
        <v>7</v>
      </c>
      <c r="D19" s="4">
        <v>0.60763888888888895</v>
      </c>
      <c r="E19" s="336" t="s">
        <v>375</v>
      </c>
      <c r="F19" s="336" t="s">
        <v>743</v>
      </c>
      <c r="G19" s="336" t="s">
        <v>373</v>
      </c>
      <c r="H19" s="348" t="s">
        <v>372</v>
      </c>
      <c r="J19" s="352"/>
      <c r="L19" s="341"/>
      <c r="M19" s="14"/>
      <c r="N19" s="14"/>
      <c r="O19" s="5"/>
      <c r="P19" s="29"/>
      <c r="Q19" s="14"/>
      <c r="R19" s="11"/>
    </row>
    <row r="20" spans="1:18" s="349" customFormat="1">
      <c r="A20" s="350">
        <v>43240</v>
      </c>
      <c r="B20" s="341">
        <v>4</v>
      </c>
      <c r="C20" s="341" t="s">
        <v>7</v>
      </c>
      <c r="D20" s="4">
        <v>0.60416666666666663</v>
      </c>
      <c r="E20" s="336" t="s">
        <v>377</v>
      </c>
      <c r="F20" s="336" t="s">
        <v>743</v>
      </c>
      <c r="G20" s="336" t="s">
        <v>371</v>
      </c>
      <c r="H20" s="348" t="s">
        <v>383</v>
      </c>
      <c r="J20" s="352"/>
      <c r="L20" s="341"/>
      <c r="M20" s="14"/>
      <c r="N20" s="14"/>
      <c r="O20" s="5"/>
      <c r="P20" s="337"/>
      <c r="Q20" s="14"/>
      <c r="R20" s="11"/>
    </row>
    <row r="21" spans="1:18" s="349" customFormat="1">
      <c r="A21" s="341"/>
      <c r="B21" s="336">
        <v>4</v>
      </c>
      <c r="C21" s="341" t="s">
        <v>384</v>
      </c>
      <c r="D21" s="336"/>
      <c r="E21" s="336"/>
      <c r="F21" s="336"/>
      <c r="G21" s="336"/>
      <c r="H21" s="348"/>
      <c r="J21" s="352"/>
      <c r="L21" s="341"/>
      <c r="M21" s="14"/>
      <c r="N21" s="14"/>
      <c r="O21" s="5"/>
      <c r="P21" s="29"/>
      <c r="Q21" s="14"/>
      <c r="R21" s="11"/>
    </row>
    <row r="22" spans="1:18" s="349" customFormat="1">
      <c r="A22" s="350">
        <v>42875</v>
      </c>
      <c r="B22" s="341">
        <v>5</v>
      </c>
      <c r="C22" s="341" t="s">
        <v>9</v>
      </c>
      <c r="D22" s="31">
        <v>0.41666666666666669</v>
      </c>
      <c r="E22" s="336" t="s">
        <v>378</v>
      </c>
      <c r="F22" s="336" t="s">
        <v>743</v>
      </c>
      <c r="G22" s="336" t="s">
        <v>370</v>
      </c>
      <c r="H22" s="348"/>
      <c r="J22" s="352"/>
      <c r="L22" s="341"/>
      <c r="M22" s="14"/>
      <c r="N22" s="14"/>
      <c r="O22" s="5"/>
      <c r="P22" s="353"/>
      <c r="Q22" s="14"/>
      <c r="R22" s="11"/>
    </row>
    <row r="23" spans="1:18" s="349" customFormat="1">
      <c r="A23" s="350">
        <v>42875</v>
      </c>
      <c r="B23" s="341">
        <v>5</v>
      </c>
      <c r="C23" s="341" t="s">
        <v>10</v>
      </c>
      <c r="D23" s="31">
        <v>0.42708333333333331</v>
      </c>
      <c r="E23" s="336" t="s">
        <v>376</v>
      </c>
      <c r="F23" s="336" t="s">
        <v>743</v>
      </c>
      <c r="G23" s="336" t="s">
        <v>374</v>
      </c>
      <c r="H23" s="348"/>
      <c r="J23" s="352"/>
      <c r="L23" s="341"/>
      <c r="M23" s="14"/>
      <c r="N23" s="14"/>
      <c r="O23" s="5"/>
      <c r="P23" s="4"/>
      <c r="Q23" s="14"/>
      <c r="R23" s="11"/>
    </row>
    <row r="24" spans="1:18" s="349" customFormat="1">
      <c r="A24" s="350">
        <v>42881</v>
      </c>
      <c r="B24" s="341">
        <v>5</v>
      </c>
      <c r="C24" s="341" t="s">
        <v>12</v>
      </c>
      <c r="D24" s="31">
        <v>0.375</v>
      </c>
      <c r="E24" s="336" t="s">
        <v>373</v>
      </c>
      <c r="F24" s="336" t="s">
        <v>743</v>
      </c>
      <c r="G24" s="336" t="s">
        <v>377</v>
      </c>
      <c r="H24" s="348"/>
      <c r="J24" s="352"/>
      <c r="L24" s="341"/>
      <c r="M24" s="14"/>
      <c r="N24" s="14"/>
      <c r="O24" s="5"/>
      <c r="P24" s="4"/>
      <c r="Q24" s="14"/>
      <c r="R24" s="11"/>
    </row>
    <row r="25" spans="1:18" s="349" customFormat="1">
      <c r="A25" s="350">
        <v>42881</v>
      </c>
      <c r="B25" s="341">
        <v>5</v>
      </c>
      <c r="C25" s="341" t="s">
        <v>12</v>
      </c>
      <c r="D25" s="31">
        <v>0.44791666666666669</v>
      </c>
      <c r="E25" s="336" t="s">
        <v>371</v>
      </c>
      <c r="F25" s="336" t="s">
        <v>743</v>
      </c>
      <c r="G25" s="336" t="s">
        <v>375</v>
      </c>
      <c r="H25" s="348"/>
      <c r="J25" s="352"/>
      <c r="L25" s="341"/>
      <c r="M25" s="14"/>
      <c r="N25" s="14"/>
      <c r="O25" s="5"/>
      <c r="P25" s="4"/>
      <c r="Q25" s="14"/>
      <c r="R25" s="11"/>
    </row>
    <row r="26" spans="1:18" s="349" customFormat="1">
      <c r="A26" s="341"/>
      <c r="B26" s="336"/>
      <c r="C26" s="341" t="s">
        <v>385</v>
      </c>
      <c r="D26" s="336"/>
      <c r="E26" s="336"/>
      <c r="F26" s="336"/>
      <c r="G26" s="336"/>
      <c r="H26" s="348"/>
      <c r="J26" s="352"/>
      <c r="L26" s="341"/>
      <c r="M26" s="14"/>
      <c r="N26" s="14"/>
      <c r="O26" s="5"/>
      <c r="P26" s="353"/>
      <c r="Q26" s="14"/>
      <c r="R26" s="11"/>
    </row>
    <row r="27" spans="1:18" s="349" customFormat="1">
      <c r="A27" s="350">
        <v>42888</v>
      </c>
      <c r="B27" s="341">
        <v>6</v>
      </c>
      <c r="C27" s="341" t="s">
        <v>8</v>
      </c>
      <c r="D27" s="4">
        <v>0.48958333333333331</v>
      </c>
      <c r="E27" s="336" t="s">
        <v>374</v>
      </c>
      <c r="F27" s="336" t="s">
        <v>743</v>
      </c>
      <c r="G27" s="336" t="s">
        <v>377</v>
      </c>
      <c r="H27" s="348"/>
      <c r="L27" s="341"/>
      <c r="M27" s="14"/>
      <c r="N27" s="14"/>
      <c r="O27" s="5"/>
      <c r="P27" s="353"/>
      <c r="Q27" s="14"/>
      <c r="R27" s="11"/>
    </row>
    <row r="28" spans="1:18" s="349" customFormat="1">
      <c r="A28" s="350">
        <v>42888</v>
      </c>
      <c r="B28" s="341">
        <v>6</v>
      </c>
      <c r="C28" s="341" t="s">
        <v>33</v>
      </c>
      <c r="D28" s="4">
        <v>0.375</v>
      </c>
      <c r="E28" s="336" t="s">
        <v>371</v>
      </c>
      <c r="F28" s="336" t="s">
        <v>743</v>
      </c>
      <c r="G28" s="336" t="s">
        <v>373</v>
      </c>
      <c r="H28" s="348"/>
      <c r="L28" s="341"/>
      <c r="M28" s="14"/>
      <c r="N28" s="14"/>
      <c r="O28" s="5"/>
      <c r="P28" s="29"/>
      <c r="Q28" s="14"/>
      <c r="R28" s="11"/>
    </row>
    <row r="29" spans="1:18" s="349" customFormat="1">
      <c r="A29" s="350">
        <v>42888</v>
      </c>
      <c r="B29" s="341">
        <v>6</v>
      </c>
      <c r="C29" s="341" t="s">
        <v>33</v>
      </c>
      <c r="D29" s="4">
        <v>0.44791666666666669</v>
      </c>
      <c r="E29" s="336" t="s">
        <v>375</v>
      </c>
      <c r="F29" s="336" t="s">
        <v>743</v>
      </c>
      <c r="G29" s="336" t="s">
        <v>370</v>
      </c>
      <c r="H29" s="348"/>
      <c r="L29" s="341"/>
      <c r="M29" s="14"/>
      <c r="N29" s="14"/>
      <c r="O29" s="5"/>
      <c r="P29" s="4"/>
      <c r="Q29" s="14"/>
      <c r="R29" s="11"/>
    </row>
    <row r="30" spans="1:18" s="349" customFormat="1">
      <c r="A30" s="350">
        <v>42888</v>
      </c>
      <c r="B30" s="341">
        <v>6</v>
      </c>
      <c r="C30" s="341" t="s">
        <v>10</v>
      </c>
      <c r="D30" s="31">
        <v>0.48958333333333331</v>
      </c>
      <c r="E30" s="336" t="s">
        <v>376</v>
      </c>
      <c r="F30" s="336" t="s">
        <v>743</v>
      </c>
      <c r="G30" s="336" t="s">
        <v>378</v>
      </c>
      <c r="H30" s="348"/>
      <c r="L30" s="341"/>
      <c r="M30" s="14"/>
      <c r="N30" s="14"/>
      <c r="O30" s="5"/>
      <c r="P30" s="337"/>
      <c r="Q30" s="14"/>
      <c r="R30" s="11"/>
    </row>
    <row r="31" spans="1:18" s="349" customFormat="1">
      <c r="A31" s="341"/>
      <c r="B31" s="336">
        <v>6</v>
      </c>
      <c r="C31" s="341" t="s">
        <v>386</v>
      </c>
      <c r="D31" s="336"/>
      <c r="E31" s="336"/>
      <c r="F31" s="336"/>
      <c r="G31" s="336"/>
      <c r="H31" s="348"/>
      <c r="J31" s="352"/>
      <c r="L31" s="341"/>
      <c r="M31" s="14"/>
      <c r="N31" s="14"/>
      <c r="O31" s="5"/>
      <c r="P31" s="4"/>
      <c r="Q31" s="14"/>
      <c r="R31" s="11"/>
    </row>
    <row r="32" spans="1:18" s="349" customFormat="1">
      <c r="A32" s="350">
        <v>42895</v>
      </c>
      <c r="B32" s="341">
        <v>7</v>
      </c>
      <c r="C32" s="341" t="s">
        <v>8</v>
      </c>
      <c r="D32" s="266">
        <v>0.47916666666666669</v>
      </c>
      <c r="E32" s="336" t="s">
        <v>374</v>
      </c>
      <c r="F32" s="336" t="s">
        <v>743</v>
      </c>
      <c r="G32" s="336" t="s">
        <v>371</v>
      </c>
      <c r="H32" s="348"/>
      <c r="J32" s="352"/>
      <c r="L32" s="341"/>
      <c r="M32" s="14"/>
      <c r="N32" s="14"/>
      <c r="O32" s="5"/>
      <c r="P32" s="4"/>
      <c r="Q32" s="14"/>
      <c r="R32" s="11"/>
    </row>
    <row r="33" spans="1:18">
      <c r="A33" s="350">
        <v>42895</v>
      </c>
      <c r="B33" s="341">
        <v>7</v>
      </c>
      <c r="C33" s="341" t="s">
        <v>35</v>
      </c>
      <c r="D33" s="31">
        <v>0.39583333333333331</v>
      </c>
      <c r="E33" s="336" t="s">
        <v>370</v>
      </c>
      <c r="F33" s="336" t="s">
        <v>743</v>
      </c>
      <c r="G33" s="336" t="s">
        <v>373</v>
      </c>
      <c r="H33" s="348"/>
      <c r="L33" s="341"/>
      <c r="M33" s="14"/>
      <c r="N33" s="14"/>
      <c r="O33" s="5"/>
      <c r="P33" s="4"/>
      <c r="Q33" s="14"/>
      <c r="R33" s="11"/>
    </row>
    <row r="34" spans="1:18">
      <c r="A34" s="350">
        <v>42895</v>
      </c>
      <c r="B34" s="341">
        <v>7</v>
      </c>
      <c r="C34" s="341" t="s">
        <v>9</v>
      </c>
      <c r="D34" s="31">
        <v>0.41666666666666669</v>
      </c>
      <c r="E34" s="336" t="s">
        <v>378</v>
      </c>
      <c r="F34" s="336" t="s">
        <v>743</v>
      </c>
      <c r="G34" s="336" t="s">
        <v>375</v>
      </c>
      <c r="H34" s="348"/>
      <c r="I34" s="354"/>
      <c r="L34" s="341"/>
      <c r="M34" s="14"/>
      <c r="N34" s="14"/>
      <c r="O34" s="5"/>
      <c r="P34" s="337"/>
      <c r="Q34" s="14"/>
      <c r="R34" s="11"/>
    </row>
    <row r="35" spans="1:18">
      <c r="A35" s="350">
        <v>42896</v>
      </c>
      <c r="B35" s="341">
        <v>7</v>
      </c>
      <c r="C35" s="341" t="s">
        <v>10</v>
      </c>
      <c r="D35" s="31">
        <v>0.48958333333333331</v>
      </c>
      <c r="E35" s="336" t="s">
        <v>376</v>
      </c>
      <c r="F35" s="336" t="s">
        <v>743</v>
      </c>
      <c r="G35" s="336" t="s">
        <v>377</v>
      </c>
      <c r="H35" s="348"/>
      <c r="L35" s="341"/>
      <c r="M35" s="14"/>
      <c r="N35" s="14"/>
      <c r="O35" s="5"/>
      <c r="P35" s="4"/>
      <c r="Q35" s="14"/>
      <c r="R35" s="11"/>
    </row>
    <row r="36" spans="1:18">
      <c r="A36" s="341"/>
      <c r="B36" s="336"/>
      <c r="C36" s="341" t="s">
        <v>387</v>
      </c>
      <c r="D36" s="336"/>
      <c r="E36" s="336"/>
      <c r="F36" s="336"/>
      <c r="G36" s="336"/>
      <c r="H36" s="348"/>
      <c r="L36" s="341"/>
      <c r="M36" s="14"/>
      <c r="N36" s="14"/>
      <c r="O36" s="5"/>
      <c r="P36" s="4"/>
      <c r="Q36" s="14"/>
      <c r="R36" s="11"/>
    </row>
    <row r="37" spans="1:18">
      <c r="A37" s="350">
        <v>42937</v>
      </c>
      <c r="B37" s="341">
        <v>8</v>
      </c>
      <c r="C37" s="341" t="s">
        <v>8</v>
      </c>
      <c r="D37" s="31">
        <v>0.46875</v>
      </c>
      <c r="E37" s="336" t="s">
        <v>374</v>
      </c>
      <c r="F37" s="336" t="s">
        <v>743</v>
      </c>
      <c r="G37" s="336" t="s">
        <v>370</v>
      </c>
      <c r="H37" s="348"/>
      <c r="L37" s="341"/>
      <c r="M37" s="14"/>
      <c r="N37" s="14"/>
      <c r="O37" s="5"/>
      <c r="P37" s="4"/>
      <c r="Q37" s="14"/>
      <c r="R37" s="11"/>
    </row>
    <row r="38" spans="1:18">
      <c r="A38" s="350">
        <v>42937</v>
      </c>
      <c r="B38" s="341">
        <v>8</v>
      </c>
      <c r="C38" s="341" t="s">
        <v>744</v>
      </c>
      <c r="D38" s="31">
        <v>0.46875</v>
      </c>
      <c r="E38" s="336" t="s">
        <v>378</v>
      </c>
      <c r="F38" s="336" t="s">
        <v>743</v>
      </c>
      <c r="G38" s="336" t="s">
        <v>373</v>
      </c>
      <c r="H38" s="348"/>
      <c r="L38" s="341"/>
      <c r="M38" s="14"/>
      <c r="N38" s="14"/>
      <c r="O38" s="5"/>
      <c r="P38" s="337"/>
      <c r="Q38" s="14"/>
      <c r="R38" s="11"/>
    </row>
    <row r="39" spans="1:18">
      <c r="A39" s="350">
        <v>42937</v>
      </c>
      <c r="B39" s="341">
        <v>8</v>
      </c>
      <c r="C39" s="341" t="s">
        <v>10</v>
      </c>
      <c r="D39" s="31">
        <v>0.48958333333333331</v>
      </c>
      <c r="E39" s="336" t="s">
        <v>376</v>
      </c>
      <c r="F39" s="336" t="s">
        <v>743</v>
      </c>
      <c r="G39" s="336" t="s">
        <v>371</v>
      </c>
      <c r="H39" s="348"/>
      <c r="L39" s="341"/>
      <c r="M39" s="14"/>
      <c r="N39" s="14"/>
      <c r="O39" s="5"/>
      <c r="P39" s="353"/>
      <c r="Q39" s="14"/>
      <c r="R39" s="11"/>
    </row>
    <row r="40" spans="1:18">
      <c r="A40" s="350">
        <v>42944</v>
      </c>
      <c r="B40" s="341">
        <v>8</v>
      </c>
      <c r="C40" s="341" t="s">
        <v>7</v>
      </c>
      <c r="D40" s="31">
        <v>0.39583333333333331</v>
      </c>
      <c r="E40" s="336" t="s">
        <v>375</v>
      </c>
      <c r="F40" s="336" t="s">
        <v>743</v>
      </c>
      <c r="G40" s="336" t="s">
        <v>377</v>
      </c>
      <c r="H40" s="348"/>
      <c r="L40" s="341"/>
      <c r="M40" s="14"/>
      <c r="N40" s="14"/>
      <c r="O40" s="5"/>
      <c r="P40" s="29"/>
      <c r="Q40" s="14"/>
      <c r="R40" s="11"/>
    </row>
    <row r="41" spans="1:18">
      <c r="A41" s="341"/>
      <c r="B41" s="341"/>
      <c r="C41" s="341" t="s">
        <v>388</v>
      </c>
      <c r="D41" s="336"/>
      <c r="E41" s="336" t="s">
        <v>741</v>
      </c>
      <c r="F41" s="336"/>
      <c r="G41" s="336"/>
      <c r="H41" s="348"/>
      <c r="L41" s="341"/>
      <c r="M41" s="14"/>
      <c r="N41" s="14"/>
      <c r="O41" s="5"/>
      <c r="P41" s="29"/>
      <c r="Q41" s="14"/>
      <c r="R41" s="11"/>
    </row>
    <row r="42" spans="1:18">
      <c r="A42" s="350">
        <v>42957</v>
      </c>
      <c r="B42" s="341">
        <v>9</v>
      </c>
      <c r="C42" s="341" t="s">
        <v>8</v>
      </c>
      <c r="D42" s="4">
        <v>0.47916666666666669</v>
      </c>
      <c r="E42" s="336" t="s">
        <v>374</v>
      </c>
      <c r="F42" s="336" t="s">
        <v>743</v>
      </c>
      <c r="G42" s="336" t="s">
        <v>373</v>
      </c>
      <c r="H42" s="348"/>
      <c r="L42" s="341"/>
      <c r="M42" s="14"/>
      <c r="N42" s="14"/>
      <c r="O42" s="12"/>
      <c r="P42" s="4"/>
      <c r="Q42" s="14"/>
      <c r="R42" s="11"/>
    </row>
    <row r="43" spans="1:18">
      <c r="A43" s="350">
        <v>42957</v>
      </c>
      <c r="B43" s="341">
        <v>9</v>
      </c>
      <c r="C43" s="341" t="s">
        <v>7</v>
      </c>
      <c r="D43" s="4">
        <v>0.375</v>
      </c>
      <c r="E43" s="336" t="s">
        <v>371</v>
      </c>
      <c r="F43" s="336" t="s">
        <v>743</v>
      </c>
      <c r="G43" s="336" t="s">
        <v>370</v>
      </c>
      <c r="H43" s="348"/>
      <c r="L43" s="341"/>
      <c r="M43" s="14"/>
      <c r="N43" s="14"/>
      <c r="O43" s="5"/>
      <c r="P43" s="4"/>
      <c r="Q43" s="14"/>
      <c r="R43" s="11"/>
    </row>
    <row r="44" spans="1:18">
      <c r="A44" s="350">
        <v>43322</v>
      </c>
      <c r="B44" s="341">
        <v>9</v>
      </c>
      <c r="C44" s="341" t="s">
        <v>744</v>
      </c>
      <c r="D44" s="337">
        <v>0.57291666666666663</v>
      </c>
      <c r="E44" s="336" t="s">
        <v>378</v>
      </c>
      <c r="F44" s="336" t="s">
        <v>743</v>
      </c>
      <c r="G44" s="336" t="s">
        <v>377</v>
      </c>
      <c r="H44" s="348"/>
      <c r="L44" s="341"/>
      <c r="M44" s="14"/>
      <c r="N44" s="14"/>
      <c r="O44" s="5"/>
      <c r="P44" s="4"/>
      <c r="Q44" s="14"/>
      <c r="R44" s="11"/>
    </row>
    <row r="45" spans="1:18">
      <c r="A45" s="350">
        <v>42958</v>
      </c>
      <c r="B45" s="341">
        <v>9</v>
      </c>
      <c r="C45" s="341" t="s">
        <v>10</v>
      </c>
      <c r="D45" s="4">
        <v>0.48958333333333331</v>
      </c>
      <c r="E45" s="336" t="s">
        <v>376</v>
      </c>
      <c r="F45" s="336" t="s">
        <v>743</v>
      </c>
      <c r="G45" s="336" t="s">
        <v>375</v>
      </c>
      <c r="H45" s="348"/>
      <c r="L45" s="341"/>
      <c r="M45" s="14"/>
      <c r="N45" s="14"/>
      <c r="O45" s="5"/>
      <c r="P45" s="4"/>
      <c r="Q45" s="14"/>
      <c r="R45" s="11"/>
    </row>
    <row r="46" spans="1:18">
      <c r="A46" s="341"/>
      <c r="B46" s="341"/>
      <c r="C46" s="341" t="s">
        <v>389</v>
      </c>
      <c r="D46" s="336"/>
      <c r="E46" s="336"/>
      <c r="F46" s="336"/>
      <c r="G46" s="336"/>
      <c r="H46" s="348"/>
      <c r="L46" s="341"/>
      <c r="M46" s="14"/>
      <c r="N46" s="14"/>
      <c r="O46" s="5"/>
      <c r="P46" s="355"/>
      <c r="Q46" s="14"/>
      <c r="R46" s="11"/>
    </row>
    <row r="47" spans="1:18">
      <c r="A47" s="350">
        <v>42965</v>
      </c>
      <c r="B47" s="341">
        <v>10</v>
      </c>
      <c r="C47" s="341" t="s">
        <v>8</v>
      </c>
      <c r="D47" s="4">
        <v>0.48958333333333331</v>
      </c>
      <c r="E47" s="336" t="s">
        <v>374</v>
      </c>
      <c r="F47" s="336" t="s">
        <v>743</v>
      </c>
      <c r="G47" s="336" t="s">
        <v>375</v>
      </c>
      <c r="H47" s="348"/>
      <c r="L47" s="341"/>
      <c r="M47" s="14"/>
      <c r="N47" s="14"/>
      <c r="O47" s="5"/>
      <c r="P47" s="4"/>
      <c r="Q47" s="14"/>
      <c r="R47" s="11"/>
    </row>
    <row r="48" spans="1:18" s="349" customFormat="1">
      <c r="A48" s="350">
        <v>42965</v>
      </c>
      <c r="B48" s="341">
        <v>10</v>
      </c>
      <c r="C48" s="341" t="s">
        <v>7</v>
      </c>
      <c r="D48" s="4">
        <v>0.375</v>
      </c>
      <c r="E48" s="336" t="s">
        <v>370</v>
      </c>
      <c r="F48" s="336" t="s">
        <v>743</v>
      </c>
      <c r="G48" s="336" t="s">
        <v>377</v>
      </c>
      <c r="H48" s="348" t="s">
        <v>390</v>
      </c>
      <c r="L48" s="341"/>
      <c r="M48" s="14"/>
      <c r="N48" s="14"/>
      <c r="O48" s="5"/>
      <c r="P48" s="4"/>
      <c r="Q48" s="14"/>
      <c r="R48" s="11"/>
    </row>
    <row r="49" spans="1:18" s="349" customFormat="1">
      <c r="A49" s="350">
        <v>43331</v>
      </c>
      <c r="B49" s="341">
        <v>10</v>
      </c>
      <c r="C49" s="341" t="s">
        <v>744</v>
      </c>
      <c r="D49" s="4">
        <v>0.47916666666666669</v>
      </c>
      <c r="E49" s="336" t="s">
        <v>378</v>
      </c>
      <c r="F49" s="336" t="s">
        <v>743</v>
      </c>
      <c r="G49" s="336" t="s">
        <v>371</v>
      </c>
      <c r="H49" s="348"/>
      <c r="L49" s="341"/>
      <c r="M49" s="14"/>
      <c r="N49" s="14"/>
      <c r="O49" s="5"/>
      <c r="P49" s="4"/>
      <c r="Q49" s="14"/>
      <c r="R49" s="11"/>
    </row>
    <row r="50" spans="1:18" s="349" customFormat="1">
      <c r="A50" s="350">
        <v>42965</v>
      </c>
      <c r="B50" s="341">
        <v>10</v>
      </c>
      <c r="C50" s="341" t="s">
        <v>10</v>
      </c>
      <c r="D50" s="4">
        <v>0.48958333333333331</v>
      </c>
      <c r="E50" s="336" t="s">
        <v>376</v>
      </c>
      <c r="F50" s="336" t="s">
        <v>743</v>
      </c>
      <c r="G50" s="336" t="s">
        <v>373</v>
      </c>
      <c r="H50" s="348"/>
      <c r="L50" s="341"/>
      <c r="M50" s="14"/>
      <c r="N50" s="14"/>
      <c r="O50" s="5"/>
      <c r="P50" s="4"/>
      <c r="Q50" s="14"/>
      <c r="R50" s="11"/>
    </row>
    <row r="51" spans="1:18" s="349" customFormat="1">
      <c r="A51" s="341"/>
      <c r="B51" s="341"/>
      <c r="C51" s="341" t="s">
        <v>391</v>
      </c>
      <c r="D51" s="336"/>
      <c r="E51" s="336"/>
      <c r="F51" s="336"/>
      <c r="G51" s="336"/>
      <c r="H51" s="348"/>
      <c r="L51" s="341"/>
      <c r="M51" s="14"/>
      <c r="N51" s="14"/>
      <c r="O51" s="5"/>
      <c r="P51" s="4"/>
      <c r="Q51" s="14"/>
      <c r="R51" s="11"/>
    </row>
    <row r="52" spans="1:18" s="349" customFormat="1">
      <c r="A52" s="350">
        <v>42979</v>
      </c>
      <c r="B52" s="341">
        <v>11</v>
      </c>
      <c r="C52" s="341" t="s">
        <v>7</v>
      </c>
      <c r="D52" s="31">
        <v>0.52083333333333337</v>
      </c>
      <c r="E52" s="336" t="s">
        <v>371</v>
      </c>
      <c r="F52" s="336" t="s">
        <v>743</v>
      </c>
      <c r="G52" s="336" t="s">
        <v>377</v>
      </c>
      <c r="H52" s="348"/>
      <c r="L52" s="341"/>
      <c r="M52" s="14"/>
      <c r="N52" s="14"/>
      <c r="O52" s="5"/>
      <c r="P52" s="4"/>
      <c r="Q52" s="14"/>
      <c r="R52" s="11"/>
    </row>
    <row r="53" spans="1:18" s="349" customFormat="1">
      <c r="A53" s="350">
        <v>42979</v>
      </c>
      <c r="B53" s="341">
        <v>11</v>
      </c>
      <c r="C53" s="341" t="s">
        <v>9</v>
      </c>
      <c r="D53" s="31">
        <v>0.41666666666666669</v>
      </c>
      <c r="E53" s="336" t="s">
        <v>378</v>
      </c>
      <c r="F53" s="336" t="s">
        <v>743</v>
      </c>
      <c r="G53" s="336" t="s">
        <v>374</v>
      </c>
      <c r="H53" s="348"/>
      <c r="L53" s="341"/>
      <c r="M53" s="14"/>
      <c r="N53" s="14"/>
      <c r="O53" s="5"/>
      <c r="P53" s="4"/>
      <c r="Q53" s="14"/>
      <c r="R53" s="11"/>
    </row>
    <row r="54" spans="1:18" s="349" customFormat="1">
      <c r="A54" s="350">
        <v>42979</v>
      </c>
      <c r="B54" s="341">
        <v>11</v>
      </c>
      <c r="C54" s="341" t="s">
        <v>12</v>
      </c>
      <c r="D54" s="31">
        <v>0.54166666666666663</v>
      </c>
      <c r="E54" s="336" t="s">
        <v>373</v>
      </c>
      <c r="F54" s="336" t="s">
        <v>743</v>
      </c>
      <c r="G54" s="336" t="s">
        <v>375</v>
      </c>
      <c r="H54" s="348"/>
      <c r="L54" s="341"/>
      <c r="M54" s="14"/>
      <c r="N54" s="14"/>
      <c r="O54" s="5"/>
      <c r="P54" s="32"/>
      <c r="Q54" s="14"/>
      <c r="R54" s="11"/>
    </row>
    <row r="55" spans="1:18" s="349" customFormat="1">
      <c r="A55" s="350">
        <v>42979</v>
      </c>
      <c r="B55" s="341">
        <v>11</v>
      </c>
      <c r="C55" s="341" t="s">
        <v>10</v>
      </c>
      <c r="D55" s="31">
        <v>0.48958333333333331</v>
      </c>
      <c r="E55" s="336" t="s">
        <v>376</v>
      </c>
      <c r="F55" s="336" t="s">
        <v>743</v>
      </c>
      <c r="G55" s="336" t="s">
        <v>370</v>
      </c>
      <c r="H55" s="348"/>
      <c r="L55" s="341"/>
      <c r="M55" s="14"/>
      <c r="N55" s="14"/>
      <c r="O55" s="5"/>
      <c r="P55" s="32"/>
      <c r="Q55" s="14"/>
      <c r="R55" s="11"/>
    </row>
    <row r="56" spans="1:18" s="349" customFormat="1">
      <c r="A56" s="341"/>
      <c r="B56" s="336"/>
      <c r="C56" s="341" t="s">
        <v>392</v>
      </c>
      <c r="D56" s="336"/>
      <c r="E56" s="336"/>
      <c r="F56" s="336"/>
      <c r="G56" s="336"/>
      <c r="H56" s="348"/>
      <c r="L56" s="341"/>
      <c r="M56" s="14"/>
      <c r="N56" s="14"/>
      <c r="O56" s="5"/>
      <c r="P56" s="32"/>
      <c r="Q56" s="14"/>
      <c r="R56" s="11"/>
    </row>
    <row r="57" spans="1:18" s="349" customFormat="1">
      <c r="A57" s="350">
        <v>42986</v>
      </c>
      <c r="B57" s="341">
        <v>12</v>
      </c>
      <c r="C57" s="341" t="s">
        <v>7</v>
      </c>
      <c r="D57" s="31">
        <v>0.375</v>
      </c>
      <c r="E57" s="336" t="s">
        <v>377</v>
      </c>
      <c r="F57" s="336" t="s">
        <v>743</v>
      </c>
      <c r="G57" s="336" t="s">
        <v>373</v>
      </c>
      <c r="H57" s="348"/>
      <c r="L57" s="341"/>
      <c r="M57" s="14"/>
      <c r="N57" s="14"/>
      <c r="O57" s="5"/>
      <c r="P57" s="32"/>
      <c r="Q57" s="14"/>
      <c r="R57" s="11"/>
    </row>
    <row r="58" spans="1:18" s="349" customFormat="1">
      <c r="A58" s="350">
        <v>42993</v>
      </c>
      <c r="B58" s="341">
        <v>12</v>
      </c>
      <c r="C58" s="341" t="s">
        <v>8</v>
      </c>
      <c r="D58" s="4">
        <v>0.48958333333333331</v>
      </c>
      <c r="E58" s="336" t="s">
        <v>374</v>
      </c>
      <c r="F58" s="336" t="s">
        <v>743</v>
      </c>
      <c r="G58" s="336" t="s">
        <v>376</v>
      </c>
      <c r="H58" s="348"/>
    </row>
    <row r="59" spans="1:18" s="349" customFormat="1">
      <c r="A59" s="350">
        <v>43360</v>
      </c>
      <c r="B59" s="341">
        <v>12</v>
      </c>
      <c r="C59" s="341" t="s">
        <v>12</v>
      </c>
      <c r="D59" s="4">
        <v>0.39583333333333331</v>
      </c>
      <c r="E59" s="336" t="s">
        <v>375</v>
      </c>
      <c r="F59" s="336" t="s">
        <v>743</v>
      </c>
      <c r="G59" s="336" t="s">
        <v>371</v>
      </c>
      <c r="H59" s="348"/>
    </row>
    <row r="60" spans="1:18" s="349" customFormat="1">
      <c r="A60" s="350">
        <v>43360</v>
      </c>
      <c r="B60" s="341">
        <v>12</v>
      </c>
      <c r="C60" s="341" t="s">
        <v>12</v>
      </c>
      <c r="D60" s="4">
        <v>0.46875</v>
      </c>
      <c r="E60" s="336" t="s">
        <v>370</v>
      </c>
      <c r="F60" s="336" t="s">
        <v>743</v>
      </c>
      <c r="G60" s="336" t="s">
        <v>378</v>
      </c>
      <c r="H60" s="348"/>
    </row>
    <row r="61" spans="1:18" s="349" customFormat="1">
      <c r="A61" s="341"/>
      <c r="B61" s="336"/>
      <c r="C61" s="341" t="s">
        <v>393</v>
      </c>
      <c r="D61" s="336"/>
      <c r="E61" s="336"/>
      <c r="F61" s="336"/>
      <c r="G61" s="336"/>
      <c r="H61" s="348"/>
    </row>
    <row r="62" spans="1:18" s="349" customFormat="1">
      <c r="A62" s="350">
        <v>43000</v>
      </c>
      <c r="B62" s="341">
        <v>13</v>
      </c>
      <c r="C62" s="341" t="s">
        <v>7</v>
      </c>
      <c r="D62" s="31">
        <v>0.36458333333333331</v>
      </c>
      <c r="E62" s="336" t="s">
        <v>370</v>
      </c>
      <c r="F62" s="336" t="s">
        <v>743</v>
      </c>
      <c r="G62" s="336" t="s">
        <v>375</v>
      </c>
      <c r="H62" s="348"/>
    </row>
    <row r="63" spans="1:18" s="349" customFormat="1">
      <c r="A63" s="350">
        <v>43000</v>
      </c>
      <c r="B63" s="341">
        <v>13</v>
      </c>
      <c r="C63" s="341" t="s">
        <v>7</v>
      </c>
      <c r="D63" s="31">
        <v>0.4375</v>
      </c>
      <c r="E63" s="336" t="s">
        <v>373</v>
      </c>
      <c r="F63" s="336" t="s">
        <v>743</v>
      </c>
      <c r="G63" s="336" t="s">
        <v>371</v>
      </c>
      <c r="H63" s="348"/>
    </row>
    <row r="64" spans="1:18" s="349" customFormat="1">
      <c r="A64" s="350">
        <v>43000</v>
      </c>
      <c r="B64" s="341">
        <v>13</v>
      </c>
      <c r="C64" s="341" t="s">
        <v>7</v>
      </c>
      <c r="D64" s="31">
        <v>0.51041666666666663</v>
      </c>
      <c r="E64" s="336" t="s">
        <v>377</v>
      </c>
      <c r="F64" s="336" t="s">
        <v>743</v>
      </c>
      <c r="G64" s="336" t="s">
        <v>374</v>
      </c>
      <c r="H64" s="348"/>
    </row>
    <row r="65" spans="1:8" s="349" customFormat="1">
      <c r="A65" s="350">
        <v>43000</v>
      </c>
      <c r="B65" s="341">
        <v>13</v>
      </c>
      <c r="C65" s="341" t="s">
        <v>9</v>
      </c>
      <c r="D65" s="31">
        <v>0.41666666666666669</v>
      </c>
      <c r="E65" s="336" t="s">
        <v>378</v>
      </c>
      <c r="F65" s="336" t="s">
        <v>743</v>
      </c>
      <c r="G65" s="336" t="s">
        <v>376</v>
      </c>
      <c r="H65" s="348"/>
    </row>
    <row r="66" spans="1:8" s="349" customFormat="1">
      <c r="A66" s="341"/>
      <c r="B66" s="336"/>
      <c r="C66" s="341" t="s">
        <v>394</v>
      </c>
      <c r="D66" s="336"/>
      <c r="E66" s="336"/>
      <c r="F66" s="336"/>
      <c r="G66" s="336"/>
      <c r="H66" s="348"/>
    </row>
    <row r="67" spans="1:8" s="349" customFormat="1">
      <c r="A67" s="350">
        <v>43007</v>
      </c>
      <c r="B67" s="341">
        <v>14</v>
      </c>
      <c r="C67" s="341" t="s">
        <v>7</v>
      </c>
      <c r="D67" s="336"/>
      <c r="E67" s="336" t="s">
        <v>373</v>
      </c>
      <c r="F67" s="336" t="s">
        <v>743</v>
      </c>
      <c r="G67" s="336" t="s">
        <v>370</v>
      </c>
      <c r="H67" s="348"/>
    </row>
    <row r="68" spans="1:8" s="349" customFormat="1">
      <c r="A68" s="350">
        <v>43007</v>
      </c>
      <c r="B68" s="341">
        <v>14</v>
      </c>
      <c r="C68" s="341" t="s">
        <v>7</v>
      </c>
      <c r="D68" s="336"/>
      <c r="E68" s="336" t="s">
        <v>377</v>
      </c>
      <c r="F68" s="336" t="s">
        <v>743</v>
      </c>
      <c r="G68" s="336" t="s">
        <v>376</v>
      </c>
      <c r="H68" s="348"/>
    </row>
    <row r="69" spans="1:8" s="349" customFormat="1">
      <c r="A69" s="350">
        <v>43007</v>
      </c>
      <c r="B69" s="341">
        <v>14</v>
      </c>
      <c r="C69" s="341" t="s">
        <v>7</v>
      </c>
      <c r="D69" s="336"/>
      <c r="E69" s="336" t="s">
        <v>375</v>
      </c>
      <c r="F69" s="336" t="s">
        <v>743</v>
      </c>
      <c r="G69" s="336" t="s">
        <v>378</v>
      </c>
      <c r="H69" s="348"/>
    </row>
    <row r="70" spans="1:8" s="349" customFormat="1">
      <c r="A70" s="350">
        <v>43007</v>
      </c>
      <c r="B70" s="341">
        <v>14</v>
      </c>
      <c r="C70" s="341" t="s">
        <v>7</v>
      </c>
      <c r="D70" s="336"/>
      <c r="E70" s="336" t="s">
        <v>371</v>
      </c>
      <c r="F70" s="336" t="s">
        <v>743</v>
      </c>
      <c r="G70" s="336" t="s">
        <v>374</v>
      </c>
      <c r="H70" s="348"/>
    </row>
    <row r="71" spans="1:8" s="349" customFormat="1">
      <c r="A71" s="356"/>
      <c r="B71" s="357"/>
      <c r="C71" s="357"/>
      <c r="D71" s="357"/>
      <c r="E71" s="357"/>
      <c r="F71" s="357"/>
      <c r="G71" s="357"/>
      <c r="H71" s="358"/>
    </row>
    <row r="72" spans="1:8" s="349" customFormat="1">
      <c r="A72" s="352"/>
      <c r="B72" s="352"/>
      <c r="C72" s="352"/>
      <c r="D72" s="352"/>
      <c r="E72" s="352"/>
      <c r="F72" s="352"/>
      <c r="G72" s="352"/>
      <c r="H72" s="359"/>
    </row>
    <row r="73" spans="1:8" s="349" customFormat="1">
      <c r="A73" s="352"/>
      <c r="B73" s="352"/>
      <c r="C73" s="352"/>
      <c r="D73" s="352"/>
      <c r="E73" s="352"/>
      <c r="F73" s="352"/>
      <c r="G73" s="352"/>
      <c r="H73" s="359"/>
    </row>
    <row r="74" spans="1:8" s="349" customFormat="1">
      <c r="A74" s="352"/>
      <c r="B74" s="352"/>
      <c r="C74" s="352"/>
      <c r="D74" s="352"/>
      <c r="E74" s="352"/>
      <c r="F74" s="352"/>
      <c r="G74" s="352"/>
      <c r="H74" s="359"/>
    </row>
    <row r="75" spans="1:8" s="349" customFormat="1">
      <c r="A75" s="352"/>
      <c r="B75" s="360"/>
      <c r="C75" s="349" t="s">
        <v>741</v>
      </c>
      <c r="D75" s="360"/>
      <c r="E75" s="349" t="s">
        <v>741</v>
      </c>
      <c r="H75" s="359"/>
    </row>
    <row r="76" spans="1:8" s="349" customFormat="1">
      <c r="A76" s="352"/>
      <c r="B76" s="349" t="s">
        <v>745</v>
      </c>
      <c r="C76" s="352">
        <f>COUNTIF($D$2:$D$36,"コンサ旭川2nd")</f>
        <v>0</v>
      </c>
      <c r="D76" s="349" t="s">
        <v>745</v>
      </c>
      <c r="E76" s="352">
        <f>COUNTIF($D$2:$D$36,"コンサ旭川2nd")</f>
        <v>0</v>
      </c>
      <c r="H76" s="359"/>
    </row>
    <row r="77" spans="1:8" s="349" customFormat="1">
      <c r="A77" s="352"/>
      <c r="B77" s="349" t="s">
        <v>395</v>
      </c>
      <c r="C77" s="352">
        <f>COUNTIF($D$2:$D$36,"稚内南")</f>
        <v>0</v>
      </c>
      <c r="D77" s="349" t="s">
        <v>395</v>
      </c>
      <c r="E77" s="352">
        <f>COUNTIF($D$2:$D$36,"稚内南")</f>
        <v>0</v>
      </c>
      <c r="H77" s="359"/>
    </row>
    <row r="78" spans="1:8" s="349" customFormat="1">
      <c r="A78" s="352"/>
      <c r="B78" s="349" t="s">
        <v>396</v>
      </c>
      <c r="C78" s="352">
        <f>COUNTIF($D$2:$D$36,"広　陵")</f>
        <v>0</v>
      </c>
      <c r="D78" s="349" t="s">
        <v>396</v>
      </c>
      <c r="E78" s="352">
        <f>COUNTIF($D$2:$D$36,"広　陵")</f>
        <v>0</v>
      </c>
      <c r="H78" s="359"/>
    </row>
    <row r="79" spans="1:8" s="349" customFormat="1">
      <c r="A79" s="352"/>
      <c r="B79" s="349" t="s">
        <v>397</v>
      </c>
      <c r="C79" s="352">
        <f>COUNTIF($D$2:$D$36,"永　山")</f>
        <v>0</v>
      </c>
      <c r="D79" s="349" t="s">
        <v>397</v>
      </c>
      <c r="E79" s="352">
        <f>COUNTIF($D$2:$D$36,"永　山")</f>
        <v>0</v>
      </c>
      <c r="H79" s="359"/>
    </row>
    <row r="80" spans="1:8" s="349" customFormat="1">
      <c r="A80" s="352"/>
      <c r="B80" s="349" t="s">
        <v>746</v>
      </c>
      <c r="C80" s="352">
        <f>COUNTIF($D$2:$D$36,"TRAUM")</f>
        <v>0</v>
      </c>
      <c r="D80" s="349" t="s">
        <v>746</v>
      </c>
      <c r="E80" s="352">
        <f>COUNTIF($D$2:$D$36,"TRAUM")</f>
        <v>0</v>
      </c>
      <c r="H80" s="359"/>
    </row>
    <row r="81" spans="1:8" s="349" customFormat="1">
      <c r="A81" s="352"/>
      <c r="B81" s="349" t="s">
        <v>399</v>
      </c>
      <c r="C81" s="352">
        <f>COUNTIF($D$2:$D$36,"名寄SC")</f>
        <v>0</v>
      </c>
      <c r="D81" s="349" t="s">
        <v>399</v>
      </c>
      <c r="E81" s="352">
        <f>COUNTIF($D$2:$D$36,"名寄SC")</f>
        <v>0</v>
      </c>
      <c r="H81" s="359"/>
    </row>
    <row r="82" spans="1:8" s="349" customFormat="1">
      <c r="A82" s="352"/>
      <c r="B82" s="349" t="s">
        <v>400</v>
      </c>
      <c r="C82" s="352">
        <f>COUNTIF($D$2:$D$36,"忠　和")</f>
        <v>0</v>
      </c>
      <c r="D82" s="349" t="s">
        <v>400</v>
      </c>
      <c r="E82" s="352">
        <f>COUNTIF($D$2:$D$36,"忠　和")</f>
        <v>0</v>
      </c>
      <c r="H82" s="359"/>
    </row>
    <row r="83" spans="1:8" s="349" customFormat="1">
      <c r="A83" s="352"/>
      <c r="B83" s="349" t="s">
        <v>401</v>
      </c>
      <c r="C83" s="352">
        <f>COUNTIF($D$2:$D$36,"富良野東")</f>
        <v>0</v>
      </c>
      <c r="D83" s="349" t="s">
        <v>401</v>
      </c>
      <c r="E83" s="352">
        <f>COUNTIF($D$2:$D$36,"富良野東")</f>
        <v>0</v>
      </c>
      <c r="H83" s="359"/>
    </row>
    <row r="84" spans="1:8" s="349" customFormat="1">
      <c r="A84" s="352"/>
      <c r="E84" s="352"/>
      <c r="H84" s="359"/>
    </row>
    <row r="85" spans="1:8" s="349" customFormat="1">
      <c r="A85" s="352"/>
      <c r="E85" s="352"/>
      <c r="H85" s="359"/>
    </row>
    <row r="86" spans="1:8" s="349" customFormat="1">
      <c r="A86" s="352"/>
      <c r="E86" s="352"/>
      <c r="H86" s="359"/>
    </row>
    <row r="87" spans="1:8" s="349" customFormat="1">
      <c r="A87" s="352"/>
      <c r="E87" s="352"/>
      <c r="H87" s="359"/>
    </row>
    <row r="88" spans="1:8" s="349" customFormat="1">
      <c r="A88" s="352"/>
      <c r="E88" s="352"/>
      <c r="H88" s="359"/>
    </row>
    <row r="89" spans="1:8" s="349" customFormat="1">
      <c r="A89" s="352"/>
      <c r="E89" s="352"/>
      <c r="H89" s="359"/>
    </row>
    <row r="90" spans="1:8" s="349" customFormat="1">
      <c r="A90" s="352"/>
      <c r="E90" s="352"/>
      <c r="H90" s="359"/>
    </row>
    <row r="91" spans="1:8" s="349" customFormat="1">
      <c r="A91" s="352"/>
      <c r="E91" s="352"/>
      <c r="H91" s="359"/>
    </row>
    <row r="92" spans="1:8" s="349" customFormat="1">
      <c r="A92" s="352"/>
      <c r="E92" s="352"/>
      <c r="H92" s="359"/>
    </row>
    <row r="93" spans="1:8" s="349" customFormat="1">
      <c r="A93" s="352"/>
      <c r="E93" s="352"/>
      <c r="H93" s="359"/>
    </row>
    <row r="94" spans="1:8" s="349" customFormat="1">
      <c r="A94" s="352"/>
      <c r="E94" s="352"/>
      <c r="H94" s="359"/>
    </row>
    <row r="95" spans="1:8">
      <c r="B95" s="349"/>
      <c r="C95" s="349"/>
      <c r="D95" s="349"/>
    </row>
    <row r="96" spans="1:8">
      <c r="B96" s="349"/>
      <c r="C96" s="349"/>
      <c r="D96" s="349"/>
    </row>
    <row r="97" spans="2:4">
      <c r="B97" s="349"/>
      <c r="C97" s="349"/>
      <c r="D97" s="349"/>
    </row>
    <row r="98" spans="2:4">
      <c r="B98" s="349"/>
      <c r="C98" s="349"/>
      <c r="D98" s="349"/>
    </row>
    <row r="99" spans="2:4">
      <c r="B99" s="349"/>
      <c r="C99" s="349"/>
      <c r="D99" s="349"/>
    </row>
    <row r="100" spans="2:4">
      <c r="B100" s="349"/>
      <c r="C100" s="349"/>
      <c r="D100" s="349"/>
    </row>
    <row r="101" spans="2:4">
      <c r="B101" s="349"/>
      <c r="C101" s="349"/>
      <c r="D101" s="349"/>
    </row>
    <row r="102" spans="2:4">
      <c r="B102" s="349"/>
      <c r="C102" s="349"/>
      <c r="D102" s="349"/>
    </row>
    <row r="103" spans="2:4">
      <c r="B103" s="349"/>
      <c r="C103" s="349"/>
      <c r="D103" s="349"/>
    </row>
    <row r="104" spans="2:4">
      <c r="B104" s="349"/>
      <c r="C104" s="349"/>
      <c r="D104" s="349"/>
    </row>
    <row r="105" spans="2:4">
      <c r="B105" s="349"/>
      <c r="C105" s="349"/>
      <c r="D105" s="349"/>
    </row>
    <row r="106" spans="2:4">
      <c r="B106" s="349"/>
      <c r="C106" s="349"/>
      <c r="D106" s="349"/>
    </row>
    <row r="107" spans="2:4">
      <c r="B107" s="349"/>
      <c r="C107" s="349"/>
      <c r="D107" s="349"/>
    </row>
    <row r="108" spans="2:4">
      <c r="B108" s="349"/>
      <c r="C108" s="349"/>
      <c r="D108" s="349"/>
    </row>
    <row r="109" spans="2:4">
      <c r="B109" s="349"/>
      <c r="C109" s="349"/>
      <c r="D109" s="349"/>
    </row>
    <row r="110" spans="2:4">
      <c r="B110" s="349"/>
      <c r="C110" s="349"/>
      <c r="D110" s="349"/>
    </row>
    <row r="111" spans="2:4">
      <c r="B111" s="349"/>
      <c r="C111" s="349"/>
      <c r="D111" s="349"/>
    </row>
    <row r="112" spans="2:4">
      <c r="B112" s="349"/>
      <c r="C112" s="349"/>
      <c r="D112" s="349"/>
    </row>
    <row r="113" spans="2:4">
      <c r="B113" s="349"/>
      <c r="C113" s="349"/>
      <c r="D113" s="349"/>
    </row>
    <row r="114" spans="2:4">
      <c r="B114" s="349"/>
      <c r="C114" s="349"/>
      <c r="D114" s="349"/>
    </row>
    <row r="115" spans="2:4">
      <c r="B115" s="349"/>
      <c r="C115" s="349"/>
      <c r="D115" s="349"/>
    </row>
    <row r="116" spans="2:4">
      <c r="B116" s="349"/>
      <c r="C116" s="349"/>
      <c r="D116" s="349"/>
    </row>
    <row r="117" spans="2:4">
      <c r="B117" s="349"/>
      <c r="C117" s="349"/>
      <c r="D117" s="349"/>
    </row>
    <row r="118" spans="2:4">
      <c r="B118" s="349"/>
      <c r="C118" s="349"/>
      <c r="D118" s="349"/>
    </row>
    <row r="119" spans="2:4">
      <c r="B119" s="349"/>
      <c r="C119" s="349"/>
      <c r="D119" s="349"/>
    </row>
    <row r="120" spans="2:4">
      <c r="B120" s="349"/>
      <c r="C120" s="349"/>
      <c r="D120" s="349"/>
    </row>
    <row r="121" spans="2:4">
      <c r="B121" s="349"/>
      <c r="C121" s="349"/>
      <c r="D121" s="349"/>
    </row>
    <row r="122" spans="2:4">
      <c r="B122" s="349"/>
      <c r="C122" s="349"/>
      <c r="D122" s="349"/>
    </row>
    <row r="123" spans="2:4">
      <c r="B123" s="349"/>
      <c r="C123" s="349"/>
      <c r="D123" s="349"/>
    </row>
    <row r="124" spans="2:4">
      <c r="B124" s="349"/>
      <c r="C124" s="349"/>
      <c r="D124" s="349"/>
    </row>
    <row r="125" spans="2:4">
      <c r="B125" s="349"/>
      <c r="C125" s="349"/>
      <c r="D125" s="349"/>
    </row>
    <row r="126" spans="2:4">
      <c r="B126" s="349"/>
      <c r="C126" s="349"/>
      <c r="D126" s="349"/>
    </row>
    <row r="127" spans="2:4">
      <c r="B127" s="349"/>
      <c r="C127" s="349"/>
      <c r="D127" s="349"/>
    </row>
    <row r="128" spans="2:4">
      <c r="B128" s="349"/>
      <c r="C128" s="349"/>
      <c r="D128" s="349"/>
    </row>
    <row r="129" spans="2:4">
      <c r="B129" s="349"/>
      <c r="C129" s="349"/>
      <c r="D129" s="349"/>
    </row>
    <row r="130" spans="2:4">
      <c r="C130" s="349"/>
      <c r="D130" s="349"/>
    </row>
  </sheetData>
  <phoneticPr fontId="3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89"/>
  <sheetViews>
    <sheetView view="pageBreakPreview" topLeftCell="A137" zoomScaleNormal="93" zoomScaleSheetLayoutView="100" zoomScalePageLayoutView="150" workbookViewId="0">
      <selection activeCell="E145" sqref="E145"/>
    </sheetView>
  </sheetViews>
  <sheetFormatPr defaultColWidth="24.625" defaultRowHeight="13.5"/>
  <cols>
    <col min="1" max="1" width="5.625" style="141" customWidth="1"/>
    <col min="2" max="2" width="8.375" style="141" customWidth="1"/>
    <col min="3" max="3" width="5.625" style="37" customWidth="1"/>
    <col min="4" max="4" width="20.875" style="141" customWidth="1"/>
    <col min="5" max="5" width="5.625" style="141" customWidth="1"/>
    <col min="6" max="6" width="20.875" style="141" customWidth="1"/>
    <col min="7" max="7" width="6.375" style="142" customWidth="1"/>
    <col min="8" max="8" width="22.625" style="141" customWidth="1"/>
    <col min="9" max="9" width="11.375" style="141" customWidth="1"/>
    <col min="10" max="10" width="14.5" style="141" customWidth="1"/>
    <col min="11" max="11" width="13.125" style="41" customWidth="1"/>
    <col min="12" max="12" width="14.125" style="41" customWidth="1"/>
    <col min="13" max="13" width="21" style="41" customWidth="1"/>
    <col min="14" max="14" width="9.375" style="41" customWidth="1"/>
    <col min="15" max="15" width="21.375" style="41" customWidth="1"/>
    <col min="16" max="16384" width="24.625" style="41"/>
  </cols>
  <sheetData>
    <row r="1" spans="1:10" s="35" customFormat="1" ht="18" customHeight="1">
      <c r="A1" s="399" t="s">
        <v>402</v>
      </c>
      <c r="B1" s="399"/>
      <c r="C1" s="399"/>
      <c r="D1" s="399"/>
      <c r="E1" s="399"/>
      <c r="F1" s="399"/>
      <c r="G1" s="399"/>
      <c r="H1" s="399"/>
      <c r="I1" s="33"/>
      <c r="J1" s="34"/>
    </row>
    <row r="2" spans="1:10" ht="15.75" customHeight="1" thickBot="1">
      <c r="A2" s="400"/>
      <c r="B2" s="400"/>
      <c r="C2" s="400"/>
      <c r="D2" s="400"/>
      <c r="E2" s="400"/>
      <c r="F2" s="36"/>
      <c r="G2" s="37"/>
      <c r="H2" s="38" t="s">
        <v>403</v>
      </c>
      <c r="I2" s="39"/>
      <c r="J2" s="40"/>
    </row>
    <row r="3" spans="1:10" s="51" customFormat="1" ht="15" customHeight="1">
      <c r="A3" s="42" t="s">
        <v>404</v>
      </c>
      <c r="B3" s="43" t="s">
        <v>405</v>
      </c>
      <c r="C3" s="44" t="s">
        <v>406</v>
      </c>
      <c r="D3" s="45" t="s">
        <v>407</v>
      </c>
      <c r="E3" s="46" t="s">
        <v>5</v>
      </c>
      <c r="F3" s="47" t="s">
        <v>408</v>
      </c>
      <c r="G3" s="48" t="s">
        <v>409</v>
      </c>
      <c r="H3" s="49"/>
      <c r="I3" s="50" t="s">
        <v>410</v>
      </c>
    </row>
    <row r="4" spans="1:10" s="51" customFormat="1" ht="15" customHeight="1">
      <c r="A4" s="401">
        <v>1</v>
      </c>
      <c r="B4" s="404" t="s">
        <v>411</v>
      </c>
      <c r="C4" s="52"/>
      <c r="D4" s="53" t="str">
        <f>J$4</f>
        <v>アンフィニMAKI.FC</v>
      </c>
      <c r="E4" s="54">
        <v>0.46527777777777773</v>
      </c>
      <c r="F4" s="55" t="str">
        <f>J$11</f>
        <v>アプリ―レ札幌U－１５</v>
      </c>
      <c r="G4" s="56">
        <v>43212</v>
      </c>
      <c r="H4" s="57" t="s">
        <v>412</v>
      </c>
      <c r="I4" s="407" t="s">
        <v>413</v>
      </c>
      <c r="J4" s="58" t="s">
        <v>414</v>
      </c>
    </row>
    <row r="5" spans="1:10" s="51" customFormat="1" ht="15" customHeight="1">
      <c r="A5" s="402"/>
      <c r="B5" s="405"/>
      <c r="C5" s="59"/>
      <c r="D5" s="60" t="str">
        <f>J$5</f>
        <v>北海道コンサドーレ札幌U－１５</v>
      </c>
      <c r="E5" s="61">
        <v>0.39583333333333331</v>
      </c>
      <c r="F5" s="62" t="str">
        <f>J$10</f>
        <v>クラブフィールズU－１５</v>
      </c>
      <c r="G5" s="63">
        <v>43212</v>
      </c>
      <c r="H5" s="57" t="s">
        <v>412</v>
      </c>
      <c r="I5" s="407"/>
      <c r="J5" s="58" t="s">
        <v>415</v>
      </c>
    </row>
    <row r="6" spans="1:10" s="51" customFormat="1" ht="15" customHeight="1">
      <c r="A6" s="402"/>
      <c r="B6" s="405"/>
      <c r="C6" s="59"/>
      <c r="D6" s="64" t="str">
        <f>J$6</f>
        <v>SSSジュニアユース</v>
      </c>
      <c r="E6" s="61">
        <v>0.53472222222222221</v>
      </c>
      <c r="F6" s="65" t="str">
        <f>J$9</f>
        <v>ASC北海道U-15</v>
      </c>
      <c r="G6" s="63">
        <v>43212</v>
      </c>
      <c r="H6" s="57" t="s">
        <v>412</v>
      </c>
      <c r="I6" s="407"/>
      <c r="J6" s="58" t="s">
        <v>416</v>
      </c>
    </row>
    <row r="7" spans="1:10" s="51" customFormat="1" ht="15" customHeight="1">
      <c r="A7" s="403"/>
      <c r="B7" s="406"/>
      <c r="C7" s="66"/>
      <c r="D7" s="67" t="str">
        <f>J$7</f>
        <v>スプレッドイーグルFC函館</v>
      </c>
      <c r="E7" s="68">
        <v>0.41666666666666669</v>
      </c>
      <c r="F7" s="69" t="str">
        <f>J$8</f>
        <v>北海道コンサドーレ旭川U－１５</v>
      </c>
      <c r="G7" s="70">
        <v>43212</v>
      </c>
      <c r="H7" s="71" t="s">
        <v>417</v>
      </c>
      <c r="I7" s="72" t="s">
        <v>418</v>
      </c>
      <c r="J7" s="58" t="s">
        <v>419</v>
      </c>
    </row>
    <row r="8" spans="1:10" s="51" customFormat="1" ht="15" customHeight="1">
      <c r="A8" s="408">
        <v>2</v>
      </c>
      <c r="B8" s="412" t="s">
        <v>420</v>
      </c>
      <c r="C8" s="52"/>
      <c r="D8" s="73" t="str">
        <f>J$6</f>
        <v>SSSジュニアユース</v>
      </c>
      <c r="E8" s="54">
        <v>0.44444444444444442</v>
      </c>
      <c r="F8" s="62" t="str">
        <f>J$7</f>
        <v>スプレッドイーグルFC函館</v>
      </c>
      <c r="G8" s="74">
        <v>43219</v>
      </c>
      <c r="H8" s="75" t="s">
        <v>421</v>
      </c>
      <c r="I8" s="50"/>
      <c r="J8" s="58" t="s">
        <v>422</v>
      </c>
    </row>
    <row r="9" spans="1:10" s="51" customFormat="1" ht="15" customHeight="1">
      <c r="A9" s="402"/>
      <c r="B9" s="413"/>
      <c r="C9" s="59"/>
      <c r="D9" s="60" t="str">
        <f>J$4</f>
        <v>アンフィニMAKI.FC</v>
      </c>
      <c r="E9" s="61">
        <v>0.375</v>
      </c>
      <c r="F9" s="62" t="str">
        <f>J$10</f>
        <v>クラブフィールズU－１５</v>
      </c>
      <c r="G9" s="76">
        <v>43219</v>
      </c>
      <c r="H9" s="77" t="s">
        <v>421</v>
      </c>
      <c r="I9" s="50"/>
      <c r="J9" s="58" t="s">
        <v>423</v>
      </c>
    </row>
    <row r="10" spans="1:10" s="51" customFormat="1" ht="15" customHeight="1">
      <c r="A10" s="402"/>
      <c r="B10" s="413"/>
      <c r="C10" s="59"/>
      <c r="D10" s="65" t="str">
        <f>J$11</f>
        <v>アプリ―レ札幌U－１５</v>
      </c>
      <c r="E10" s="78">
        <v>0.44444444444444442</v>
      </c>
      <c r="F10" s="60" t="str">
        <f>J$9</f>
        <v>ASC北海道U-15</v>
      </c>
      <c r="G10" s="79">
        <v>43218</v>
      </c>
      <c r="H10" s="80" t="s">
        <v>424</v>
      </c>
      <c r="I10" s="50" t="s">
        <v>425</v>
      </c>
      <c r="J10" s="58" t="s">
        <v>426</v>
      </c>
    </row>
    <row r="11" spans="1:10" s="51" customFormat="1" ht="15" customHeight="1">
      <c r="A11" s="403"/>
      <c r="B11" s="414"/>
      <c r="C11" s="66"/>
      <c r="D11" s="67" t="str">
        <f>J$5</f>
        <v>北海道コンサドーレ札幌U－１５</v>
      </c>
      <c r="E11" s="81">
        <v>0.4861111111111111</v>
      </c>
      <c r="F11" s="82" t="str">
        <f>J$8</f>
        <v>北海道コンサドーレ旭川U－１５</v>
      </c>
      <c r="G11" s="83">
        <v>43219</v>
      </c>
      <c r="H11" s="84" t="s">
        <v>427</v>
      </c>
      <c r="I11" s="50"/>
      <c r="J11" s="58" t="s">
        <v>428</v>
      </c>
    </row>
    <row r="12" spans="1:10" s="51" customFormat="1" ht="15" customHeight="1">
      <c r="A12" s="408">
        <v>3</v>
      </c>
      <c r="B12" s="409" t="s">
        <v>429</v>
      </c>
      <c r="C12" s="52"/>
      <c r="D12" s="73" t="str">
        <f>J$11</f>
        <v>アプリ―レ札幌U－１５</v>
      </c>
      <c r="E12" s="54">
        <v>0.375</v>
      </c>
      <c r="F12" s="85" t="str">
        <f>J$7</f>
        <v>スプレッドイーグルFC函館</v>
      </c>
      <c r="G12" s="86">
        <v>43233</v>
      </c>
      <c r="H12" s="87" t="s">
        <v>421</v>
      </c>
      <c r="I12" s="50"/>
    </row>
    <row r="13" spans="1:10" s="51" customFormat="1" ht="15" customHeight="1">
      <c r="A13" s="402"/>
      <c r="B13" s="410"/>
      <c r="C13" s="59"/>
      <c r="D13" s="60" t="str">
        <f>J$5</f>
        <v>北海道コンサドーレ札幌U－１５</v>
      </c>
      <c r="E13" s="61">
        <v>0.39583333333333331</v>
      </c>
      <c r="F13" s="60" t="str">
        <f>J$6</f>
        <v>SSSジュニアユース</v>
      </c>
      <c r="G13" s="76">
        <v>43233</v>
      </c>
      <c r="H13" s="77" t="s">
        <v>427</v>
      </c>
      <c r="I13" s="50"/>
    </row>
    <row r="14" spans="1:10" s="51" customFormat="1" ht="15" customHeight="1">
      <c r="A14" s="402"/>
      <c r="B14" s="410"/>
      <c r="C14" s="59"/>
      <c r="D14" s="60" t="str">
        <f>J$4</f>
        <v>アンフィニMAKI.FC</v>
      </c>
      <c r="E14" s="78">
        <v>0.41666666666666669</v>
      </c>
      <c r="F14" s="65" t="str">
        <f>J$9</f>
        <v>ASC北海道U-15</v>
      </c>
      <c r="G14" s="63">
        <v>43233</v>
      </c>
      <c r="H14" s="77" t="s">
        <v>430</v>
      </c>
      <c r="I14" s="50"/>
    </row>
    <row r="15" spans="1:10" s="51" customFormat="1" ht="15" customHeight="1">
      <c r="A15" s="403"/>
      <c r="B15" s="411"/>
      <c r="C15" s="66"/>
      <c r="D15" s="88" t="str">
        <f>J$8</f>
        <v>北海道コンサドーレ旭川U－１５</v>
      </c>
      <c r="E15" s="81">
        <v>0.41666666666666669</v>
      </c>
      <c r="F15" s="82" t="str">
        <f>J$10</f>
        <v>クラブフィールズU－１５</v>
      </c>
      <c r="G15" s="70" t="s">
        <v>431</v>
      </c>
      <c r="H15" s="84" t="s">
        <v>12</v>
      </c>
      <c r="I15" s="50"/>
    </row>
    <row r="16" spans="1:10" s="51" customFormat="1" ht="15" customHeight="1">
      <c r="A16" s="408">
        <v>4</v>
      </c>
      <c r="B16" s="409" t="s">
        <v>432</v>
      </c>
      <c r="C16" s="89"/>
      <c r="D16" s="90" t="str">
        <f>J$9</f>
        <v>ASC北海道U-15</v>
      </c>
      <c r="E16" s="54">
        <v>0.45833333333333331</v>
      </c>
      <c r="F16" s="60" t="str">
        <f>J$7</f>
        <v>スプレッドイーグルFC函館</v>
      </c>
      <c r="G16" s="91">
        <v>43239</v>
      </c>
      <c r="H16" s="80" t="s">
        <v>433</v>
      </c>
      <c r="I16" s="92" t="s">
        <v>434</v>
      </c>
    </row>
    <row r="17" spans="1:10" s="51" customFormat="1" ht="15" customHeight="1">
      <c r="A17" s="402"/>
      <c r="B17" s="410"/>
      <c r="C17" s="59"/>
      <c r="D17" s="93" t="str">
        <f>J$10</f>
        <v>クラブフィールズU－１５</v>
      </c>
      <c r="E17" s="61">
        <v>0.39583333333333331</v>
      </c>
      <c r="F17" s="62" t="str">
        <f>J$6</f>
        <v>SSSジュニアユース</v>
      </c>
      <c r="G17" s="76">
        <v>43239</v>
      </c>
      <c r="H17" s="94" t="s">
        <v>435</v>
      </c>
      <c r="I17" s="50" t="s">
        <v>436</v>
      </c>
    </row>
    <row r="18" spans="1:10" s="51" customFormat="1" ht="15" customHeight="1">
      <c r="A18" s="402"/>
      <c r="B18" s="410"/>
      <c r="C18" s="59"/>
      <c r="D18" s="93" t="str">
        <f>J$11</f>
        <v>アプリ―レ札幌U－１５</v>
      </c>
      <c r="E18" s="61">
        <v>0.46527777777777773</v>
      </c>
      <c r="F18" s="60" t="str">
        <f>J$5</f>
        <v>北海道コンサドーレ札幌U－１５</v>
      </c>
      <c r="G18" s="76">
        <v>43239</v>
      </c>
      <c r="H18" s="77" t="s">
        <v>435</v>
      </c>
      <c r="I18" s="50"/>
    </row>
    <row r="19" spans="1:10" s="51" customFormat="1" ht="15" customHeight="1">
      <c r="A19" s="403"/>
      <c r="B19" s="411"/>
      <c r="C19" s="95"/>
      <c r="D19" s="67" t="str">
        <f>J$8</f>
        <v>北海道コンサドーレ旭川U－１５</v>
      </c>
      <c r="E19" s="81">
        <v>0.39583333333333331</v>
      </c>
      <c r="F19" s="69" t="str">
        <f>J$4</f>
        <v>アンフィニMAKI.FC</v>
      </c>
      <c r="G19" s="96" t="s">
        <v>437</v>
      </c>
      <c r="H19" s="84" t="s">
        <v>7</v>
      </c>
      <c r="I19" s="50"/>
    </row>
    <row r="20" spans="1:10" s="51" customFormat="1" ht="15" customHeight="1">
      <c r="A20" s="408">
        <v>5</v>
      </c>
      <c r="B20" s="409" t="s">
        <v>438</v>
      </c>
      <c r="C20" s="52"/>
      <c r="D20" s="73" t="str">
        <f>J$4</f>
        <v>アンフィニMAKI.FC</v>
      </c>
      <c r="E20" s="97">
        <v>0.59722222222222221</v>
      </c>
      <c r="F20" s="55" t="str">
        <f>J$7</f>
        <v>スプレッドイーグルFC函館</v>
      </c>
      <c r="G20" s="86">
        <v>43253</v>
      </c>
      <c r="H20" s="87" t="s">
        <v>430</v>
      </c>
      <c r="I20" s="50"/>
      <c r="J20" s="58" t="s">
        <v>414</v>
      </c>
    </row>
    <row r="21" spans="1:10" s="51" customFormat="1" ht="15" customHeight="1">
      <c r="A21" s="402"/>
      <c r="B21" s="410"/>
      <c r="C21" s="59"/>
      <c r="D21" s="60" t="str">
        <f>J$8</f>
        <v>北海道コンサドーレ旭川U－１５</v>
      </c>
      <c r="E21" s="98">
        <v>0.39583333333333331</v>
      </c>
      <c r="F21" s="62" t="str">
        <f>J$6</f>
        <v>SSSジュニアユース</v>
      </c>
      <c r="G21" s="63" t="s">
        <v>439</v>
      </c>
      <c r="H21" s="57" t="s">
        <v>7</v>
      </c>
      <c r="I21" s="50"/>
      <c r="J21" s="58" t="s">
        <v>415</v>
      </c>
    </row>
    <row r="22" spans="1:10" s="51" customFormat="1" ht="15" customHeight="1">
      <c r="A22" s="402"/>
      <c r="B22" s="410"/>
      <c r="C22" s="59"/>
      <c r="D22" s="60" t="str">
        <f>J$9</f>
        <v>ASC北海道U-15</v>
      </c>
      <c r="E22" s="98">
        <v>0.45833333333333331</v>
      </c>
      <c r="F22" s="65" t="str">
        <f>J$5</f>
        <v>北海道コンサドーレ札幌U－１５</v>
      </c>
      <c r="G22" s="76">
        <v>43254</v>
      </c>
      <c r="H22" s="77" t="s">
        <v>433</v>
      </c>
      <c r="I22" s="92" t="s">
        <v>434</v>
      </c>
      <c r="J22" s="58" t="s">
        <v>416</v>
      </c>
    </row>
    <row r="23" spans="1:10" s="51" customFormat="1" ht="15" customHeight="1">
      <c r="A23" s="403"/>
      <c r="B23" s="411"/>
      <c r="C23" s="66"/>
      <c r="D23" s="67" t="str">
        <f>J$10</f>
        <v>クラブフィールズU－１５</v>
      </c>
      <c r="E23" s="99">
        <v>0.66666666666666663</v>
      </c>
      <c r="F23" s="67" t="str">
        <f>J$11</f>
        <v>アプリ―レ札幌U－１５</v>
      </c>
      <c r="G23" s="100">
        <v>43253</v>
      </c>
      <c r="H23" s="84" t="s">
        <v>430</v>
      </c>
      <c r="I23" s="50"/>
      <c r="J23" s="58" t="s">
        <v>440</v>
      </c>
    </row>
    <row r="24" spans="1:10" s="51" customFormat="1" ht="15" customHeight="1">
      <c r="A24" s="408">
        <v>6</v>
      </c>
      <c r="B24" s="409" t="s">
        <v>441</v>
      </c>
      <c r="C24" s="74"/>
      <c r="D24" s="73" t="str">
        <f>J$10</f>
        <v>クラブフィールズU－１５</v>
      </c>
      <c r="E24" s="101">
        <v>0.46527777777777773</v>
      </c>
      <c r="F24" s="102" t="str">
        <f>J$9</f>
        <v>ASC北海道U-15</v>
      </c>
      <c r="G24" s="74">
        <v>43260</v>
      </c>
      <c r="H24" s="75" t="s">
        <v>435</v>
      </c>
      <c r="I24" s="50"/>
      <c r="J24" s="58" t="s">
        <v>422</v>
      </c>
    </row>
    <row r="25" spans="1:10" s="51" customFormat="1" ht="15" customHeight="1">
      <c r="A25" s="402"/>
      <c r="B25" s="410"/>
      <c r="C25" s="59"/>
      <c r="D25" s="103" t="str">
        <f>J$4</f>
        <v>アンフィニMAKI.FC</v>
      </c>
      <c r="E25" s="98">
        <v>0.39583333333333331</v>
      </c>
      <c r="F25" s="104" t="str">
        <f>J$6</f>
        <v>SSSジュニアユース</v>
      </c>
      <c r="G25" s="76">
        <v>43260</v>
      </c>
      <c r="H25" s="77" t="s">
        <v>435</v>
      </c>
      <c r="I25" s="50"/>
      <c r="J25" s="58" t="s">
        <v>423</v>
      </c>
    </row>
    <row r="26" spans="1:10" s="51" customFormat="1" ht="15" customHeight="1">
      <c r="A26" s="402"/>
      <c r="B26" s="410"/>
      <c r="C26" s="59"/>
      <c r="D26" s="105" t="str">
        <f>J$7</f>
        <v>スプレッドイーグルFC函館</v>
      </c>
      <c r="E26" s="98">
        <v>0.41666666666666669</v>
      </c>
      <c r="F26" s="65" t="str">
        <f>J$5</f>
        <v>北海道コンサドーレ札幌U－１５</v>
      </c>
      <c r="G26" s="63">
        <v>43267</v>
      </c>
      <c r="H26" s="77" t="s">
        <v>442</v>
      </c>
      <c r="I26" s="50"/>
      <c r="J26" s="58" t="s">
        <v>426</v>
      </c>
    </row>
    <row r="27" spans="1:10" s="51" customFormat="1" ht="15" customHeight="1">
      <c r="A27" s="403"/>
      <c r="B27" s="415"/>
      <c r="C27" s="95"/>
      <c r="D27" s="67" t="str">
        <f>J$11</f>
        <v>アプリ―レ札幌U－１５</v>
      </c>
      <c r="E27" s="68">
        <v>0.39583333333333331</v>
      </c>
      <c r="F27" s="67" t="str">
        <f>J$8</f>
        <v>北海道コンサドーレ旭川U－１５</v>
      </c>
      <c r="G27" s="106">
        <v>43260</v>
      </c>
      <c r="H27" s="80" t="s">
        <v>424</v>
      </c>
      <c r="I27" s="50" t="s">
        <v>425</v>
      </c>
      <c r="J27" s="58" t="s">
        <v>428</v>
      </c>
    </row>
    <row r="28" spans="1:10" s="51" customFormat="1" ht="15" customHeight="1">
      <c r="A28" s="408">
        <v>7</v>
      </c>
      <c r="B28" s="416" t="s">
        <v>443</v>
      </c>
      <c r="C28" s="86"/>
      <c r="D28" s="103" t="str">
        <f>J$7</f>
        <v>スプレッドイーグルFC函館</v>
      </c>
      <c r="E28" s="101">
        <v>0.41666666666666669</v>
      </c>
      <c r="F28" s="104" t="str">
        <f>J$10</f>
        <v>クラブフィールズU－１５</v>
      </c>
      <c r="G28" s="107" t="s">
        <v>444</v>
      </c>
      <c r="H28" s="108" t="s">
        <v>417</v>
      </c>
      <c r="I28" s="50"/>
    </row>
    <row r="29" spans="1:10" s="51" customFormat="1" ht="15" customHeight="1">
      <c r="A29" s="402"/>
      <c r="B29" s="417"/>
      <c r="C29" s="76"/>
      <c r="D29" s="60" t="str">
        <f>J$8</f>
        <v>北海道コンサドーレ旭川U－１５</v>
      </c>
      <c r="E29" s="98">
        <v>0.41666666666666669</v>
      </c>
      <c r="F29" s="60" t="str">
        <f>J$9</f>
        <v>ASC北海道U-15</v>
      </c>
      <c r="G29" s="63" t="s">
        <v>444</v>
      </c>
      <c r="H29" s="57" t="s">
        <v>7</v>
      </c>
      <c r="I29" s="50"/>
    </row>
    <row r="30" spans="1:10" s="51" customFormat="1" ht="15" customHeight="1">
      <c r="A30" s="402"/>
      <c r="B30" s="417"/>
      <c r="C30" s="76"/>
      <c r="D30" s="105" t="str">
        <f>J$4</f>
        <v>アンフィニMAKI.FC</v>
      </c>
      <c r="E30" s="98">
        <v>0.39583333333333331</v>
      </c>
      <c r="F30" s="104" t="str">
        <f>J$5</f>
        <v>北海道コンサドーレ札幌U－１５</v>
      </c>
      <c r="G30" s="76">
        <v>43302</v>
      </c>
      <c r="H30" s="77" t="s">
        <v>430</v>
      </c>
      <c r="I30" s="50"/>
    </row>
    <row r="31" spans="1:10" s="51" customFormat="1" ht="15" customHeight="1">
      <c r="A31" s="403"/>
      <c r="B31" s="418"/>
      <c r="C31" s="66"/>
      <c r="D31" s="67" t="str">
        <f>J$6</f>
        <v>SSSジュニアユース</v>
      </c>
      <c r="E31" s="68">
        <v>0.46527777777777773</v>
      </c>
      <c r="F31" s="69" t="str">
        <f>J$11</f>
        <v>アプリ―レ札幌U－１５</v>
      </c>
      <c r="G31" s="100">
        <v>43302</v>
      </c>
      <c r="H31" s="109" t="s">
        <v>430</v>
      </c>
      <c r="I31" s="50"/>
    </row>
    <row r="32" spans="1:10" s="51" customFormat="1" ht="15" customHeight="1">
      <c r="A32" s="408">
        <v>8</v>
      </c>
      <c r="B32" s="419" t="s">
        <v>445</v>
      </c>
      <c r="C32" s="86"/>
      <c r="D32" s="73" t="s">
        <v>446</v>
      </c>
      <c r="E32" s="101">
        <v>0.39583333333333331</v>
      </c>
      <c r="F32" s="110" t="s">
        <v>447</v>
      </c>
      <c r="G32" s="74">
        <v>43309</v>
      </c>
      <c r="H32" s="77" t="s">
        <v>435</v>
      </c>
      <c r="I32" s="50"/>
      <c r="J32" s="58" t="s">
        <v>414</v>
      </c>
    </row>
    <row r="33" spans="1:10" s="51" customFormat="1" ht="15" customHeight="1">
      <c r="A33" s="402"/>
      <c r="B33" s="410"/>
      <c r="C33" s="76"/>
      <c r="D33" s="60" t="s">
        <v>448</v>
      </c>
      <c r="E33" s="98">
        <v>0.46527777777777773</v>
      </c>
      <c r="F33" s="65" t="s">
        <v>449</v>
      </c>
      <c r="G33" s="111">
        <v>43309</v>
      </c>
      <c r="H33" s="94" t="s">
        <v>435</v>
      </c>
      <c r="I33" s="50"/>
      <c r="J33" s="58" t="s">
        <v>415</v>
      </c>
    </row>
    <row r="34" spans="1:10" s="51" customFormat="1" ht="15" customHeight="1">
      <c r="A34" s="402"/>
      <c r="B34" s="410"/>
      <c r="C34" s="76"/>
      <c r="D34" s="103" t="s">
        <v>450</v>
      </c>
      <c r="E34" s="98">
        <v>0.41666666666666669</v>
      </c>
      <c r="F34" s="65" t="s">
        <v>451</v>
      </c>
      <c r="G34" s="112">
        <v>43310</v>
      </c>
      <c r="H34" s="77" t="s">
        <v>452</v>
      </c>
      <c r="I34" s="92" t="s">
        <v>453</v>
      </c>
      <c r="J34" s="58" t="s">
        <v>416</v>
      </c>
    </row>
    <row r="35" spans="1:10" s="51" customFormat="1" ht="15" customHeight="1">
      <c r="A35" s="403"/>
      <c r="B35" s="415"/>
      <c r="C35" s="66"/>
      <c r="D35" s="67" t="s">
        <v>454</v>
      </c>
      <c r="E35" s="68">
        <v>0.41666666666666669</v>
      </c>
      <c r="F35" s="82" t="s">
        <v>455</v>
      </c>
      <c r="G35" s="113" t="s">
        <v>456</v>
      </c>
      <c r="H35" s="57" t="s">
        <v>7</v>
      </c>
      <c r="I35" s="50"/>
      <c r="J35" s="58" t="s">
        <v>440</v>
      </c>
    </row>
    <row r="36" spans="1:10" s="51" customFormat="1" ht="15" customHeight="1">
      <c r="A36" s="408">
        <v>9</v>
      </c>
      <c r="B36" s="419" t="s">
        <v>457</v>
      </c>
      <c r="C36" s="52"/>
      <c r="D36" s="73" t="s">
        <v>455</v>
      </c>
      <c r="E36" s="101">
        <v>0.58333333333333337</v>
      </c>
      <c r="F36" s="110" t="s">
        <v>451</v>
      </c>
      <c r="G36" s="56" t="s">
        <v>458</v>
      </c>
      <c r="H36" s="108" t="s">
        <v>417</v>
      </c>
      <c r="I36" s="50"/>
      <c r="J36" s="58" t="s">
        <v>422</v>
      </c>
    </row>
    <row r="37" spans="1:10" s="51" customFormat="1" ht="15" customHeight="1">
      <c r="A37" s="402"/>
      <c r="B37" s="410"/>
      <c r="C37" s="59"/>
      <c r="D37" s="65" t="s">
        <v>448</v>
      </c>
      <c r="E37" s="114">
        <v>0.41666666666666669</v>
      </c>
      <c r="F37" s="65" t="s">
        <v>447</v>
      </c>
      <c r="G37" s="115">
        <v>43345</v>
      </c>
      <c r="H37" s="94" t="s">
        <v>435</v>
      </c>
      <c r="I37" s="50"/>
      <c r="J37" s="58" t="s">
        <v>423</v>
      </c>
    </row>
    <row r="38" spans="1:10" s="51" customFormat="1" ht="15" customHeight="1">
      <c r="A38" s="402"/>
      <c r="B38" s="410"/>
      <c r="C38" s="59"/>
      <c r="D38" s="65" t="s">
        <v>450</v>
      </c>
      <c r="E38" s="114">
        <v>0.45833333333333331</v>
      </c>
      <c r="F38" s="116" t="s">
        <v>428</v>
      </c>
      <c r="G38" s="113">
        <v>43344</v>
      </c>
      <c r="H38" s="77" t="s">
        <v>433</v>
      </c>
      <c r="I38" s="92" t="s">
        <v>434</v>
      </c>
      <c r="J38" s="58" t="s">
        <v>426</v>
      </c>
    </row>
    <row r="39" spans="1:10" s="51" customFormat="1" ht="15" customHeight="1">
      <c r="A39" s="403"/>
      <c r="B39" s="415"/>
      <c r="C39" s="66"/>
      <c r="D39" s="82" t="s">
        <v>454</v>
      </c>
      <c r="E39" s="117">
        <v>0.41666666666666669</v>
      </c>
      <c r="F39" s="82" t="s">
        <v>449</v>
      </c>
      <c r="G39" s="118">
        <v>43344</v>
      </c>
      <c r="H39" s="57" t="s">
        <v>12</v>
      </c>
      <c r="I39" s="50"/>
      <c r="J39" s="58" t="s">
        <v>428</v>
      </c>
    </row>
    <row r="40" spans="1:10" s="51" customFormat="1" ht="15" customHeight="1">
      <c r="A40" s="408">
        <v>10</v>
      </c>
      <c r="B40" s="404" t="s">
        <v>459</v>
      </c>
      <c r="C40" s="89"/>
      <c r="D40" s="73" t="s">
        <v>455</v>
      </c>
      <c r="E40" s="101">
        <v>0.41666666666666669</v>
      </c>
      <c r="F40" s="110" t="s">
        <v>446</v>
      </c>
      <c r="G40" s="91" t="s">
        <v>460</v>
      </c>
      <c r="H40" s="108" t="s">
        <v>461</v>
      </c>
      <c r="I40" s="50"/>
    </row>
    <row r="41" spans="1:10" s="51" customFormat="1" ht="15" customHeight="1">
      <c r="A41" s="402"/>
      <c r="B41" s="405"/>
      <c r="C41" s="59"/>
      <c r="D41" s="65" t="s">
        <v>451</v>
      </c>
      <c r="E41" s="114">
        <v>0.44444444444444442</v>
      </c>
      <c r="F41" s="65" t="s">
        <v>449</v>
      </c>
      <c r="G41" s="111">
        <v>43352</v>
      </c>
      <c r="H41" s="77" t="s">
        <v>421</v>
      </c>
      <c r="I41" s="50"/>
    </row>
    <row r="42" spans="1:10" s="51" customFormat="1" ht="15" customHeight="1">
      <c r="A42" s="402"/>
      <c r="B42" s="405"/>
      <c r="C42" s="59"/>
      <c r="D42" s="65" t="s">
        <v>450</v>
      </c>
      <c r="E42" s="114">
        <v>0.41666666666666669</v>
      </c>
      <c r="F42" s="65" t="s">
        <v>447</v>
      </c>
      <c r="G42" s="111">
        <v>43351</v>
      </c>
      <c r="H42" s="119" t="s">
        <v>462</v>
      </c>
      <c r="I42" s="92" t="s">
        <v>453</v>
      </c>
    </row>
    <row r="43" spans="1:10" s="51" customFormat="1" ht="15" customHeight="1">
      <c r="A43" s="403"/>
      <c r="B43" s="420"/>
      <c r="C43" s="95"/>
      <c r="D43" s="82" t="s">
        <v>448</v>
      </c>
      <c r="E43" s="117">
        <v>0.39583333333333331</v>
      </c>
      <c r="F43" s="67" t="s">
        <v>454</v>
      </c>
      <c r="G43" s="106">
        <v>43352</v>
      </c>
      <c r="H43" s="94" t="s">
        <v>435</v>
      </c>
      <c r="I43" s="50"/>
    </row>
    <row r="44" spans="1:10" s="51" customFormat="1" ht="15" customHeight="1">
      <c r="A44" s="408">
        <v>11</v>
      </c>
      <c r="B44" s="421" t="s">
        <v>463</v>
      </c>
      <c r="C44" s="52"/>
      <c r="D44" s="73" t="s">
        <v>455</v>
      </c>
      <c r="E44" s="101">
        <v>0.41666666666666669</v>
      </c>
      <c r="F44" s="120" t="s">
        <v>423</v>
      </c>
      <c r="G44" s="56" t="s">
        <v>464</v>
      </c>
      <c r="H44" s="121" t="s">
        <v>417</v>
      </c>
      <c r="I44" s="50"/>
    </row>
    <row r="45" spans="1:10" s="51" customFormat="1" ht="15" customHeight="1">
      <c r="A45" s="402"/>
      <c r="B45" s="413"/>
      <c r="C45" s="59"/>
      <c r="D45" s="60" t="s">
        <v>451</v>
      </c>
      <c r="E45" s="98">
        <v>0.39583333333333331</v>
      </c>
      <c r="F45" s="65" t="s">
        <v>448</v>
      </c>
      <c r="G45" s="122">
        <v>43358</v>
      </c>
      <c r="H45" s="77" t="s">
        <v>465</v>
      </c>
      <c r="I45" s="50"/>
    </row>
    <row r="46" spans="1:10" s="51" customFormat="1" ht="15" customHeight="1">
      <c r="A46" s="402"/>
      <c r="B46" s="413"/>
      <c r="C46" s="59"/>
      <c r="D46" s="60" t="s">
        <v>449</v>
      </c>
      <c r="E46" s="98">
        <v>0.46527777777777773</v>
      </c>
      <c r="F46" s="65" t="s">
        <v>446</v>
      </c>
      <c r="G46" s="123">
        <v>43358</v>
      </c>
      <c r="H46" s="77" t="s">
        <v>427</v>
      </c>
      <c r="I46" s="50"/>
    </row>
    <row r="47" spans="1:10" s="51" customFormat="1" ht="15" customHeight="1">
      <c r="A47" s="403"/>
      <c r="B47" s="422"/>
      <c r="C47" s="66"/>
      <c r="D47" s="67" t="s">
        <v>447</v>
      </c>
      <c r="E47" s="68">
        <v>0.54166666666666663</v>
      </c>
      <c r="F47" s="124" t="s">
        <v>454</v>
      </c>
      <c r="G47" s="100">
        <v>43359</v>
      </c>
      <c r="H47" s="84" t="s">
        <v>430</v>
      </c>
      <c r="I47" s="50"/>
    </row>
    <row r="48" spans="1:10" s="51" customFormat="1" ht="15" customHeight="1">
      <c r="A48" s="408">
        <v>12</v>
      </c>
      <c r="B48" s="427" t="s">
        <v>466</v>
      </c>
      <c r="C48" s="89"/>
      <c r="D48" s="73" t="s">
        <v>455</v>
      </c>
      <c r="E48" s="101">
        <v>0.41666666666666669</v>
      </c>
      <c r="F48" s="110" t="s">
        <v>447</v>
      </c>
      <c r="G48" s="113" t="s">
        <v>467</v>
      </c>
      <c r="H48" s="87" t="s">
        <v>461</v>
      </c>
      <c r="I48" s="50"/>
    </row>
    <row r="49" spans="1:12" s="51" customFormat="1" ht="15" customHeight="1">
      <c r="A49" s="402"/>
      <c r="B49" s="428"/>
      <c r="C49" s="59"/>
      <c r="D49" s="60" t="s">
        <v>451</v>
      </c>
      <c r="E49" s="125">
        <v>0.4236111111111111</v>
      </c>
      <c r="F49" s="65" t="s">
        <v>454</v>
      </c>
      <c r="G49" s="76">
        <v>43366</v>
      </c>
      <c r="H49" s="77" t="s">
        <v>421</v>
      </c>
      <c r="I49" s="50"/>
    </row>
    <row r="50" spans="1:12" s="51" customFormat="1" ht="15" customHeight="1">
      <c r="A50" s="402"/>
      <c r="B50" s="428"/>
      <c r="C50" s="59"/>
      <c r="D50" s="60" t="s">
        <v>449</v>
      </c>
      <c r="E50" s="98">
        <v>0.46527777777777773</v>
      </c>
      <c r="F50" s="65" t="s">
        <v>450</v>
      </c>
      <c r="G50" s="126">
        <v>43367</v>
      </c>
      <c r="H50" s="77" t="s">
        <v>427</v>
      </c>
      <c r="I50" s="50"/>
    </row>
    <row r="51" spans="1:12" s="51" customFormat="1" ht="15" customHeight="1">
      <c r="A51" s="403"/>
      <c r="B51" s="429"/>
      <c r="C51" s="95"/>
      <c r="D51" s="67" t="s">
        <v>446</v>
      </c>
      <c r="E51" s="127">
        <v>0.39583333333333331</v>
      </c>
      <c r="F51" s="67" t="s">
        <v>448</v>
      </c>
      <c r="G51" s="128">
        <v>43367</v>
      </c>
      <c r="H51" s="94" t="s">
        <v>465</v>
      </c>
      <c r="I51" s="50"/>
    </row>
    <row r="52" spans="1:12" s="51" customFormat="1" ht="15" customHeight="1">
      <c r="A52" s="408">
        <v>13</v>
      </c>
      <c r="B52" s="419" t="s">
        <v>468</v>
      </c>
      <c r="C52" s="86"/>
      <c r="D52" s="110" t="s">
        <v>450</v>
      </c>
      <c r="E52" s="129">
        <v>0.45833333333333331</v>
      </c>
      <c r="F52" s="104" t="s">
        <v>448</v>
      </c>
      <c r="G52" s="86">
        <v>43380</v>
      </c>
      <c r="H52" s="108" t="s">
        <v>433</v>
      </c>
      <c r="I52" s="92" t="s">
        <v>434</v>
      </c>
    </row>
    <row r="53" spans="1:12" s="51" customFormat="1" ht="15" customHeight="1">
      <c r="A53" s="402"/>
      <c r="B53" s="410"/>
      <c r="C53" s="59"/>
      <c r="D53" s="104" t="s">
        <v>451</v>
      </c>
      <c r="E53" s="130">
        <v>0.39583333333333331</v>
      </c>
      <c r="F53" s="104" t="s">
        <v>447</v>
      </c>
      <c r="G53" s="111">
        <v>43380</v>
      </c>
      <c r="H53" s="77" t="s">
        <v>465</v>
      </c>
      <c r="I53" s="50"/>
    </row>
    <row r="54" spans="1:12" s="51" customFormat="1" ht="15" customHeight="1">
      <c r="A54" s="402"/>
      <c r="B54" s="410"/>
      <c r="C54" s="59"/>
      <c r="D54" s="65" t="s">
        <v>449</v>
      </c>
      <c r="E54" s="114">
        <v>0.46527777777777773</v>
      </c>
      <c r="F54" s="65" t="s">
        <v>455</v>
      </c>
      <c r="G54" s="123">
        <v>43380</v>
      </c>
      <c r="H54" s="77" t="s">
        <v>427</v>
      </c>
      <c r="I54" s="50"/>
    </row>
    <row r="55" spans="1:12" s="51" customFormat="1" ht="15" customHeight="1">
      <c r="A55" s="403"/>
      <c r="B55" s="415"/>
      <c r="C55" s="66"/>
      <c r="D55" s="67" t="s">
        <v>454</v>
      </c>
      <c r="E55" s="68">
        <v>0.41666666666666669</v>
      </c>
      <c r="F55" s="67" t="s">
        <v>446</v>
      </c>
      <c r="G55" s="70" t="s">
        <v>469</v>
      </c>
      <c r="H55" s="71" t="s">
        <v>7</v>
      </c>
      <c r="I55" s="50"/>
    </row>
    <row r="56" spans="1:12" s="51" customFormat="1" ht="15" customHeight="1">
      <c r="A56" s="408">
        <v>14</v>
      </c>
      <c r="B56" s="419" t="s">
        <v>470</v>
      </c>
      <c r="C56" s="52"/>
      <c r="D56" s="104" t="s">
        <v>448</v>
      </c>
      <c r="E56" s="129">
        <v>0.39583333333333331</v>
      </c>
      <c r="F56" s="110" t="s">
        <v>455</v>
      </c>
      <c r="G56" s="86">
        <v>43387</v>
      </c>
      <c r="H56" s="75" t="s">
        <v>435</v>
      </c>
      <c r="I56" s="50"/>
    </row>
    <row r="57" spans="1:12" s="51" customFormat="1" ht="15" customHeight="1">
      <c r="A57" s="402"/>
      <c r="B57" s="410"/>
      <c r="C57" s="59"/>
      <c r="D57" s="60" t="s">
        <v>450</v>
      </c>
      <c r="E57" s="98">
        <v>0.45833333333333331</v>
      </c>
      <c r="F57" s="120" t="s">
        <v>454</v>
      </c>
      <c r="G57" s="63">
        <v>43387</v>
      </c>
      <c r="H57" s="119" t="s">
        <v>433</v>
      </c>
      <c r="I57" s="92" t="s">
        <v>434</v>
      </c>
    </row>
    <row r="58" spans="1:12" s="51" customFormat="1" ht="15" customHeight="1">
      <c r="A58" s="402"/>
      <c r="B58" s="410"/>
      <c r="C58" s="59"/>
      <c r="D58" s="65" t="s">
        <v>449</v>
      </c>
      <c r="E58" s="114">
        <v>0.375</v>
      </c>
      <c r="F58" s="65" t="s">
        <v>447</v>
      </c>
      <c r="G58" s="123">
        <v>43387</v>
      </c>
      <c r="H58" s="77" t="s">
        <v>421</v>
      </c>
      <c r="I58" s="50"/>
    </row>
    <row r="59" spans="1:12" s="51" customFormat="1" ht="15" customHeight="1" thickBot="1">
      <c r="A59" s="430"/>
      <c r="B59" s="431"/>
      <c r="C59" s="131"/>
      <c r="D59" s="132" t="s">
        <v>446</v>
      </c>
      <c r="E59" s="133">
        <v>0.44444444444444442</v>
      </c>
      <c r="F59" s="134" t="s">
        <v>451</v>
      </c>
      <c r="G59" s="135">
        <v>43387</v>
      </c>
      <c r="H59" s="136" t="s">
        <v>421</v>
      </c>
      <c r="I59" s="50"/>
      <c r="J59" s="137"/>
    </row>
    <row r="60" spans="1:12" s="51" customFormat="1" ht="9" customHeight="1">
      <c r="A60" s="437"/>
      <c r="B60" s="437"/>
      <c r="C60" s="437"/>
      <c r="D60" s="437"/>
      <c r="E60" s="437"/>
      <c r="F60" s="437"/>
      <c r="G60" s="138"/>
      <c r="H60" s="139"/>
      <c r="I60" s="139"/>
      <c r="J60" s="140"/>
    </row>
    <row r="61" spans="1:12" s="35" customFormat="1" ht="21" customHeight="1">
      <c r="A61" s="399" t="s">
        <v>471</v>
      </c>
      <c r="B61" s="399"/>
      <c r="C61" s="399"/>
      <c r="D61" s="399"/>
      <c r="E61" s="399"/>
      <c r="F61" s="399"/>
      <c r="G61" s="399"/>
      <c r="H61" s="399"/>
      <c r="I61" s="33"/>
      <c r="J61" s="34"/>
    </row>
    <row r="62" spans="1:12" ht="17.25" customHeight="1" thickBot="1">
      <c r="F62" s="36"/>
      <c r="H62" s="38" t="s">
        <v>403</v>
      </c>
      <c r="I62" s="143"/>
    </row>
    <row r="63" spans="1:12" s="51" customFormat="1" ht="18" customHeight="1">
      <c r="A63" s="144" t="s">
        <v>404</v>
      </c>
      <c r="B63" s="145" t="s">
        <v>405</v>
      </c>
      <c r="C63" s="44" t="s">
        <v>406</v>
      </c>
      <c r="D63" s="146" t="s">
        <v>407</v>
      </c>
      <c r="E63" s="46" t="s">
        <v>5</v>
      </c>
      <c r="F63" s="147" t="s">
        <v>408</v>
      </c>
      <c r="G63" s="148" t="s">
        <v>409</v>
      </c>
      <c r="H63" s="149" t="s">
        <v>472</v>
      </c>
      <c r="I63" s="50"/>
      <c r="L63" s="51" t="s">
        <v>473</v>
      </c>
    </row>
    <row r="64" spans="1:12" s="51" customFormat="1" ht="18" customHeight="1">
      <c r="A64" s="432">
        <v>1</v>
      </c>
      <c r="B64" s="438" t="s">
        <v>474</v>
      </c>
      <c r="C64" s="52"/>
      <c r="D64" s="53" t="str">
        <f>K$64</f>
        <v>DOHTOジュニア</v>
      </c>
      <c r="E64" s="150">
        <v>0.5625</v>
      </c>
      <c r="F64" s="53" t="str">
        <f>K$73</f>
        <v>北海道コンサドーレ釧路U-15</v>
      </c>
      <c r="G64" s="151">
        <v>43204</v>
      </c>
      <c r="H64" s="152" t="s">
        <v>475</v>
      </c>
      <c r="I64" s="50" t="s">
        <v>476</v>
      </c>
      <c r="J64" s="140">
        <v>1</v>
      </c>
      <c r="K64" s="51" t="s">
        <v>477</v>
      </c>
      <c r="L64" s="51" t="s">
        <v>477</v>
      </c>
    </row>
    <row r="65" spans="1:12" s="51" customFormat="1" ht="18" customHeight="1">
      <c r="A65" s="423"/>
      <c r="B65" s="425"/>
      <c r="C65" s="89"/>
      <c r="D65" s="153" t="str">
        <f>K$65</f>
        <v>ＦＣ　DEN OVA</v>
      </c>
      <c r="E65" s="78">
        <v>0.44444444444444442</v>
      </c>
      <c r="F65" s="93" t="str">
        <f>K$72</f>
        <v>サンクFCくりやまU-15</v>
      </c>
      <c r="G65" s="59">
        <v>43205</v>
      </c>
      <c r="H65" s="154" t="s">
        <v>478</v>
      </c>
      <c r="I65" s="50" t="s">
        <v>479</v>
      </c>
      <c r="J65" s="140">
        <v>2</v>
      </c>
      <c r="K65" s="51" t="s">
        <v>480</v>
      </c>
      <c r="L65" s="51" t="s">
        <v>480</v>
      </c>
    </row>
    <row r="66" spans="1:12" s="51" customFormat="1" ht="18" customHeight="1">
      <c r="A66" s="423"/>
      <c r="B66" s="425"/>
      <c r="C66" s="95"/>
      <c r="D66" s="93" t="str">
        <f>K$66</f>
        <v>帯北アンビシャス</v>
      </c>
      <c r="E66" s="155">
        <v>0.51388888888888895</v>
      </c>
      <c r="F66" s="93" t="str">
        <f>K$71</f>
        <v>旭川市立緑が丘中学校</v>
      </c>
      <c r="G66" s="59">
        <v>43205</v>
      </c>
      <c r="H66" s="156" t="s">
        <v>481</v>
      </c>
      <c r="I66" s="407" t="s">
        <v>482</v>
      </c>
      <c r="J66" s="140">
        <v>3</v>
      </c>
      <c r="K66" s="51" t="s">
        <v>483</v>
      </c>
      <c r="L66" s="51" t="s">
        <v>483</v>
      </c>
    </row>
    <row r="67" spans="1:12" s="51" customFormat="1" ht="18" customHeight="1">
      <c r="A67" s="423"/>
      <c r="B67" s="425"/>
      <c r="C67" s="95"/>
      <c r="D67" s="93" t="str">
        <f>K$70</f>
        <v>SSSジュニアユースセカンド</v>
      </c>
      <c r="E67" s="155">
        <v>0.44444444444444442</v>
      </c>
      <c r="F67" s="93" t="str">
        <f>K$67</f>
        <v>プログレッソ十勝FCU－１５</v>
      </c>
      <c r="G67" s="59">
        <v>43205</v>
      </c>
      <c r="H67" s="154" t="s">
        <v>481</v>
      </c>
      <c r="I67" s="407"/>
      <c r="J67" s="140">
        <v>4</v>
      </c>
      <c r="K67" s="51" t="s">
        <v>484</v>
      </c>
      <c r="L67" s="51" t="s">
        <v>484</v>
      </c>
    </row>
    <row r="68" spans="1:12" s="51" customFormat="1" ht="18" customHeight="1">
      <c r="A68" s="433"/>
      <c r="B68" s="439"/>
      <c r="C68" s="66"/>
      <c r="D68" s="157" t="str">
        <f>K$68</f>
        <v>ジェネラーレ室蘭U-15</v>
      </c>
      <c r="E68" s="158">
        <v>0.41666666666666669</v>
      </c>
      <c r="F68" s="159" t="str">
        <f>K$69</f>
        <v>札幌ジュニアFC</v>
      </c>
      <c r="G68" s="151">
        <v>43205</v>
      </c>
      <c r="H68" s="160" t="s">
        <v>485</v>
      </c>
      <c r="I68" s="50"/>
      <c r="J68" s="140">
        <v>5</v>
      </c>
      <c r="K68" s="51" t="s">
        <v>486</v>
      </c>
      <c r="L68" s="51" t="s">
        <v>487</v>
      </c>
    </row>
    <row r="69" spans="1:12" s="51" customFormat="1" ht="18" customHeight="1">
      <c r="A69" s="423">
        <v>2</v>
      </c>
      <c r="B69" s="424" t="s">
        <v>488</v>
      </c>
      <c r="C69" s="89"/>
      <c r="D69" s="161" t="str">
        <f>K$68</f>
        <v>ジェネラーレ室蘭U-15</v>
      </c>
      <c r="E69" s="162">
        <v>0.41666666666666669</v>
      </c>
      <c r="F69" s="93" t="str">
        <f>K$67</f>
        <v>プログレッソ十勝FCU－１５</v>
      </c>
      <c r="G69" s="163">
        <v>43212</v>
      </c>
      <c r="H69" s="57" t="s">
        <v>489</v>
      </c>
      <c r="I69" s="50"/>
      <c r="J69" s="140">
        <v>6</v>
      </c>
      <c r="K69" s="51" t="s">
        <v>490</v>
      </c>
      <c r="L69" s="51" t="s">
        <v>490</v>
      </c>
    </row>
    <row r="70" spans="1:12" s="51" customFormat="1" ht="20.25" customHeight="1">
      <c r="A70" s="423"/>
      <c r="B70" s="425"/>
      <c r="C70" s="59"/>
      <c r="D70" s="93" t="str">
        <f>K$64</f>
        <v>DOHTOジュニア</v>
      </c>
      <c r="E70" s="155">
        <v>0.625</v>
      </c>
      <c r="F70" s="93" t="str">
        <f>K$72</f>
        <v>サンクFCくりやまU-15</v>
      </c>
      <c r="G70" s="164">
        <v>43212</v>
      </c>
      <c r="H70" s="165" t="s">
        <v>491</v>
      </c>
      <c r="I70" s="166"/>
      <c r="J70" s="140">
        <v>7</v>
      </c>
      <c r="K70" s="51" t="s">
        <v>492</v>
      </c>
      <c r="L70" s="51" t="s">
        <v>492</v>
      </c>
    </row>
    <row r="71" spans="1:12" s="51" customFormat="1" ht="18" customHeight="1">
      <c r="A71" s="423"/>
      <c r="B71" s="425"/>
      <c r="C71" s="59"/>
      <c r="D71" s="90" t="str">
        <f>K$71</f>
        <v>旭川市立緑が丘中学校</v>
      </c>
      <c r="E71" s="167">
        <v>0.39583333333333331</v>
      </c>
      <c r="F71" s="90" t="str">
        <f>K$73</f>
        <v>北海道コンサドーレ釧路U-15</v>
      </c>
      <c r="G71" s="164" t="s">
        <v>493</v>
      </c>
      <c r="H71" s="154" t="s">
        <v>7</v>
      </c>
      <c r="I71" s="50"/>
      <c r="J71" s="140">
        <v>8</v>
      </c>
      <c r="K71" s="51" t="s">
        <v>494</v>
      </c>
      <c r="L71" s="51" t="s">
        <v>494</v>
      </c>
    </row>
    <row r="72" spans="1:12" s="51" customFormat="1" ht="18" customHeight="1">
      <c r="A72" s="423"/>
      <c r="B72" s="425"/>
      <c r="C72" s="59"/>
      <c r="D72" s="93" t="str">
        <f>K$65</f>
        <v>ＦＣ　DEN OVA</v>
      </c>
      <c r="E72" s="168">
        <v>0.41666666666666669</v>
      </c>
      <c r="F72" s="93" t="str">
        <f>K$70</f>
        <v>SSSジュニアユースセカンド</v>
      </c>
      <c r="G72" s="164" t="s">
        <v>493</v>
      </c>
      <c r="H72" s="156" t="s">
        <v>481</v>
      </c>
      <c r="I72" s="407" t="s">
        <v>495</v>
      </c>
      <c r="J72" s="140">
        <v>9</v>
      </c>
      <c r="K72" s="51" t="s">
        <v>496</v>
      </c>
      <c r="L72" s="51" t="s">
        <v>497</v>
      </c>
    </row>
    <row r="73" spans="1:12" s="51" customFormat="1" ht="18" customHeight="1">
      <c r="A73" s="423"/>
      <c r="B73" s="426"/>
      <c r="C73" s="95"/>
      <c r="D73" s="159" t="str">
        <f>K$69</f>
        <v>札幌ジュニアFC</v>
      </c>
      <c r="E73" s="168">
        <v>0.4861111111111111</v>
      </c>
      <c r="F73" s="159" t="str">
        <f>K$66</f>
        <v>帯北アンビシャス</v>
      </c>
      <c r="G73" s="151" t="s">
        <v>493</v>
      </c>
      <c r="H73" s="84" t="s">
        <v>424</v>
      </c>
      <c r="I73" s="407"/>
      <c r="J73" s="140">
        <v>10</v>
      </c>
      <c r="K73" s="51" t="s">
        <v>498</v>
      </c>
      <c r="L73" s="51" t="s">
        <v>499</v>
      </c>
    </row>
    <row r="74" spans="1:12" s="51" customFormat="1" ht="18" customHeight="1">
      <c r="A74" s="432">
        <v>3</v>
      </c>
      <c r="B74" s="440" t="s">
        <v>420</v>
      </c>
      <c r="C74" s="52"/>
      <c r="D74" s="161" t="str">
        <f>K$68</f>
        <v>ジェネラーレ室蘭U-15</v>
      </c>
      <c r="E74" s="169">
        <v>0.41666666666666669</v>
      </c>
      <c r="F74" s="93" t="str">
        <f>K$65</f>
        <v>ＦＣ　DEN OVA</v>
      </c>
      <c r="G74" s="163">
        <v>43219</v>
      </c>
      <c r="H74" s="57" t="s">
        <v>489</v>
      </c>
      <c r="I74" s="50"/>
    </row>
    <row r="75" spans="1:12" s="51" customFormat="1" ht="18" customHeight="1">
      <c r="A75" s="423"/>
      <c r="B75" s="441"/>
      <c r="C75" s="89"/>
      <c r="D75" s="90" t="str">
        <f>K$66</f>
        <v>帯北アンビシャス</v>
      </c>
      <c r="E75" s="162">
        <v>0.41666666666666669</v>
      </c>
      <c r="F75" s="170" t="str">
        <f>K$67</f>
        <v>プログレッソ十勝FCU－１５</v>
      </c>
      <c r="G75" s="164">
        <v>43219</v>
      </c>
      <c r="H75" s="57" t="s">
        <v>500</v>
      </c>
      <c r="I75" s="171"/>
    </row>
    <row r="76" spans="1:12" s="51" customFormat="1" ht="18" customHeight="1">
      <c r="A76" s="423"/>
      <c r="B76" s="441"/>
      <c r="C76" s="59"/>
      <c r="D76" s="93" t="str">
        <f>K$64</f>
        <v>DOHTOジュニア</v>
      </c>
      <c r="E76" s="155">
        <v>0.39583333333333331</v>
      </c>
      <c r="F76" s="93" t="str">
        <f>K$71</f>
        <v>旭川市立緑が丘中学校</v>
      </c>
      <c r="G76" s="172">
        <v>43219</v>
      </c>
      <c r="H76" s="154" t="s">
        <v>478</v>
      </c>
      <c r="I76" s="407" t="s">
        <v>495</v>
      </c>
      <c r="K76" s="173"/>
    </row>
    <row r="77" spans="1:12" s="51" customFormat="1" ht="18" customHeight="1">
      <c r="A77" s="423"/>
      <c r="B77" s="441"/>
      <c r="C77" s="59"/>
      <c r="D77" s="153" t="str">
        <f>K$70</f>
        <v>SSSジュニアユースセカンド</v>
      </c>
      <c r="E77" s="78">
        <v>0.46527777777777773</v>
      </c>
      <c r="F77" s="90" t="str">
        <f>K$72</f>
        <v>サンクFCくりやまU-15</v>
      </c>
      <c r="G77" s="164">
        <v>43219</v>
      </c>
      <c r="H77" s="156" t="s">
        <v>478</v>
      </c>
      <c r="I77" s="407"/>
      <c r="K77" s="174"/>
    </row>
    <row r="78" spans="1:12" s="51" customFormat="1" ht="18" customHeight="1">
      <c r="A78" s="433"/>
      <c r="B78" s="442"/>
      <c r="C78" s="66"/>
      <c r="D78" s="159" t="str">
        <f>K$69</f>
        <v>札幌ジュニアFC</v>
      </c>
      <c r="E78" s="175">
        <v>0.5625</v>
      </c>
      <c r="F78" s="159" t="str">
        <f>K$73</f>
        <v>北海道コンサドーレ釧路U-15</v>
      </c>
      <c r="G78" s="176">
        <v>43219</v>
      </c>
      <c r="H78" s="84" t="s">
        <v>424</v>
      </c>
      <c r="I78" s="50" t="s">
        <v>501</v>
      </c>
      <c r="K78" s="137"/>
    </row>
    <row r="79" spans="1:12" s="51" customFormat="1" ht="22.5" customHeight="1">
      <c r="A79" s="443" t="s">
        <v>502</v>
      </c>
      <c r="B79" s="444" t="s">
        <v>503</v>
      </c>
      <c r="C79" s="89"/>
      <c r="D79" s="90" t="str">
        <f>K$68</f>
        <v>ジェネラーレ室蘭U-15</v>
      </c>
      <c r="E79" s="177">
        <v>0.41666666666666669</v>
      </c>
      <c r="F79" s="153" t="str">
        <f>K$72</f>
        <v>サンクFCくりやまU-15</v>
      </c>
      <c r="G79" s="178">
        <v>43225</v>
      </c>
      <c r="H79" s="179" t="s">
        <v>491</v>
      </c>
      <c r="I79" s="50"/>
    </row>
    <row r="80" spans="1:12" s="51" customFormat="1" ht="18" customHeight="1">
      <c r="A80" s="443"/>
      <c r="B80" s="445"/>
      <c r="C80" s="59"/>
      <c r="D80" s="93" t="str">
        <f>K$67</f>
        <v>プログレッソ十勝FCU－１５</v>
      </c>
      <c r="E80" s="180">
        <v>0.41666666666666669</v>
      </c>
      <c r="F80" s="93" t="str">
        <f>K$73</f>
        <v>北海道コンサドーレ釧路U-15</v>
      </c>
      <c r="G80" s="172">
        <v>43226</v>
      </c>
      <c r="H80" s="156" t="s">
        <v>500</v>
      </c>
      <c r="I80" s="50"/>
      <c r="J80" s="140">
        <v>1</v>
      </c>
      <c r="K80" s="51" t="s">
        <v>477</v>
      </c>
      <c r="L80" s="51" t="s">
        <v>477</v>
      </c>
    </row>
    <row r="81" spans="1:12" s="51" customFormat="1" ht="18" customHeight="1">
      <c r="A81" s="443"/>
      <c r="B81" s="445"/>
      <c r="C81" s="181"/>
      <c r="D81" s="90" t="str">
        <f>K$65</f>
        <v>ＦＣ　DEN OVA</v>
      </c>
      <c r="E81" s="78">
        <v>0.44444444444444442</v>
      </c>
      <c r="F81" s="93" t="str">
        <f>K$66</f>
        <v>帯北アンビシャス</v>
      </c>
      <c r="G81" s="164">
        <v>43225</v>
      </c>
      <c r="H81" s="156" t="s">
        <v>481</v>
      </c>
      <c r="I81" s="182" t="s">
        <v>425</v>
      </c>
      <c r="J81" s="140">
        <v>2</v>
      </c>
      <c r="K81" s="51" t="s">
        <v>480</v>
      </c>
      <c r="L81" s="51" t="s">
        <v>480</v>
      </c>
    </row>
    <row r="82" spans="1:12" s="51" customFormat="1" ht="18" customHeight="1">
      <c r="A82" s="443"/>
      <c r="B82" s="445"/>
      <c r="C82" s="59"/>
      <c r="D82" s="90" t="str">
        <f>K$64</f>
        <v>DOHTOジュニア</v>
      </c>
      <c r="E82" s="78">
        <v>0.45833333333333331</v>
      </c>
      <c r="F82" s="93" t="str">
        <f>K$70</f>
        <v>SSSジュニアユースセカンド</v>
      </c>
      <c r="G82" s="164">
        <v>43226</v>
      </c>
      <c r="H82" s="154" t="s">
        <v>504</v>
      </c>
      <c r="I82" s="50"/>
      <c r="J82" s="140">
        <v>3</v>
      </c>
      <c r="K82" s="51" t="s">
        <v>483</v>
      </c>
      <c r="L82" s="51" t="s">
        <v>483</v>
      </c>
    </row>
    <row r="83" spans="1:12" s="51" customFormat="1" ht="18" customHeight="1">
      <c r="A83" s="443"/>
      <c r="B83" s="446"/>
      <c r="C83" s="95"/>
      <c r="D83" s="93" t="str">
        <f>K$71</f>
        <v>旭川市立緑が丘中学校</v>
      </c>
      <c r="E83" s="183">
        <v>0.39583333333333331</v>
      </c>
      <c r="F83" s="157" t="str">
        <f>K$69</f>
        <v>札幌ジュニアFC</v>
      </c>
      <c r="G83" s="184" t="s">
        <v>505</v>
      </c>
      <c r="H83" s="84" t="s">
        <v>7</v>
      </c>
      <c r="I83" s="50"/>
      <c r="J83" s="140">
        <v>4</v>
      </c>
      <c r="K83" s="51" t="s">
        <v>484</v>
      </c>
      <c r="L83" s="51" t="s">
        <v>484</v>
      </c>
    </row>
    <row r="84" spans="1:12" s="51" customFormat="1" ht="18" customHeight="1">
      <c r="A84" s="432">
        <v>5</v>
      </c>
      <c r="B84" s="434" t="s">
        <v>429</v>
      </c>
      <c r="C84" s="185"/>
      <c r="D84" s="53" t="str">
        <f>K$70</f>
        <v>SSSジュニアユースセカンド</v>
      </c>
      <c r="E84" s="186">
        <v>0.44444444444444442</v>
      </c>
      <c r="F84" s="90" t="str">
        <f>K$68</f>
        <v>ジェネラーレ室蘭U-15</v>
      </c>
      <c r="G84" s="178">
        <v>43233</v>
      </c>
      <c r="H84" s="154" t="s">
        <v>421</v>
      </c>
      <c r="I84" s="50"/>
      <c r="J84" s="140">
        <v>5</v>
      </c>
      <c r="K84" s="51" t="s">
        <v>487</v>
      </c>
      <c r="L84" s="51" t="s">
        <v>487</v>
      </c>
    </row>
    <row r="85" spans="1:12" s="51" customFormat="1" ht="18" customHeight="1">
      <c r="A85" s="423"/>
      <c r="B85" s="435"/>
      <c r="C85" s="59"/>
      <c r="D85" s="93" t="str">
        <f>K$71</f>
        <v>旭川市立緑が丘中学校</v>
      </c>
      <c r="E85" s="155">
        <v>0.41666666666666669</v>
      </c>
      <c r="F85" s="93" t="str">
        <f>K$67</f>
        <v>プログレッソ十勝FCU－１５</v>
      </c>
      <c r="G85" s="164" t="s">
        <v>506</v>
      </c>
      <c r="H85" s="57" t="s">
        <v>7</v>
      </c>
      <c r="I85" s="50"/>
      <c r="J85" s="140">
        <v>6</v>
      </c>
      <c r="K85" s="51" t="s">
        <v>490</v>
      </c>
      <c r="L85" s="51" t="s">
        <v>490</v>
      </c>
    </row>
    <row r="86" spans="1:12" s="51" customFormat="1" ht="18" customHeight="1">
      <c r="A86" s="423"/>
      <c r="B86" s="435"/>
      <c r="C86" s="89"/>
      <c r="D86" s="93" t="str">
        <f>K$72</f>
        <v>サンクFCくりやまU-15</v>
      </c>
      <c r="E86" s="155">
        <v>0.54166666666666663</v>
      </c>
      <c r="F86" s="187" t="str">
        <f>K$66</f>
        <v>帯北アンビシャス</v>
      </c>
      <c r="G86" s="172">
        <v>43233</v>
      </c>
      <c r="H86" s="57" t="s">
        <v>507</v>
      </c>
      <c r="I86" s="50"/>
      <c r="J86" s="140">
        <v>7</v>
      </c>
      <c r="K86" s="51" t="s">
        <v>492</v>
      </c>
      <c r="L86" s="51" t="s">
        <v>492</v>
      </c>
    </row>
    <row r="87" spans="1:12" s="51" customFormat="1" ht="18" customHeight="1">
      <c r="A87" s="423"/>
      <c r="B87" s="435"/>
      <c r="C87" s="59"/>
      <c r="D87" s="93" t="str">
        <f>K$73</f>
        <v>北海道コンサドーレ釧路U-15</v>
      </c>
      <c r="E87" s="155">
        <v>0.41666666666666669</v>
      </c>
      <c r="F87" s="93" t="str">
        <f>K$65</f>
        <v>ＦＣ　DEN OVA</v>
      </c>
      <c r="G87" s="172">
        <v>43232</v>
      </c>
      <c r="H87" s="156" t="s">
        <v>508</v>
      </c>
      <c r="I87" s="50"/>
      <c r="J87" s="140">
        <v>8</v>
      </c>
      <c r="K87" s="51" t="s">
        <v>494</v>
      </c>
      <c r="L87" s="51" t="s">
        <v>494</v>
      </c>
    </row>
    <row r="88" spans="1:12" s="51" customFormat="1" ht="18" customHeight="1">
      <c r="A88" s="433"/>
      <c r="B88" s="436"/>
      <c r="C88" s="188"/>
      <c r="D88" s="159" t="str">
        <f>K$64</f>
        <v>DOHTOジュニア</v>
      </c>
      <c r="E88" s="158">
        <v>0.45833333333333331</v>
      </c>
      <c r="F88" s="90" t="str">
        <f>K$69</f>
        <v>札幌ジュニアFC</v>
      </c>
      <c r="G88" s="176">
        <v>43233</v>
      </c>
      <c r="H88" s="84" t="s">
        <v>504</v>
      </c>
      <c r="I88" s="50"/>
      <c r="J88" s="140">
        <v>9</v>
      </c>
      <c r="K88" s="51" t="s">
        <v>497</v>
      </c>
      <c r="L88" s="51" t="s">
        <v>497</v>
      </c>
    </row>
    <row r="89" spans="1:12" s="51" customFormat="1" ht="18" customHeight="1">
      <c r="A89" s="423">
        <v>6</v>
      </c>
      <c r="B89" s="448" t="s">
        <v>432</v>
      </c>
      <c r="C89" s="89"/>
      <c r="D89" s="93" t="str">
        <f>K$68</f>
        <v>ジェネラーレ室蘭U-15</v>
      </c>
      <c r="E89" s="162">
        <v>0.41666666666666669</v>
      </c>
      <c r="F89" s="53" t="str">
        <f>K$64</f>
        <v>DOHTOジュニア</v>
      </c>
      <c r="G89" s="178">
        <v>43240</v>
      </c>
      <c r="H89" s="75" t="s">
        <v>485</v>
      </c>
      <c r="I89" s="50"/>
      <c r="J89" s="140">
        <v>10</v>
      </c>
      <c r="K89" s="51" t="s">
        <v>499</v>
      </c>
      <c r="L89" s="51" t="s">
        <v>499</v>
      </c>
    </row>
    <row r="90" spans="1:12" s="51" customFormat="1" ht="18" customHeight="1">
      <c r="A90" s="423"/>
      <c r="B90" s="448"/>
      <c r="C90" s="59"/>
      <c r="D90" s="93" t="str">
        <f>K$69</f>
        <v>札幌ジュニアFC</v>
      </c>
      <c r="E90" s="189">
        <v>0.49305555555555558</v>
      </c>
      <c r="F90" s="153" t="str">
        <f>K$67</f>
        <v>プログレッソ十勝FCU－１５</v>
      </c>
      <c r="G90" s="172">
        <v>43240</v>
      </c>
      <c r="H90" s="154" t="s">
        <v>421</v>
      </c>
      <c r="I90" s="50"/>
      <c r="J90" s="140"/>
    </row>
    <row r="91" spans="1:12" s="51" customFormat="1" ht="18" customHeight="1">
      <c r="A91" s="423"/>
      <c r="B91" s="448"/>
      <c r="C91" s="59"/>
      <c r="D91" s="93" t="str">
        <f>K$70</f>
        <v>SSSジュニアユースセカンド</v>
      </c>
      <c r="E91" s="190">
        <v>0.4236111111111111</v>
      </c>
      <c r="F91" s="191" t="str">
        <f>K$66</f>
        <v>帯北アンビシャス</v>
      </c>
      <c r="G91" s="172">
        <v>43240</v>
      </c>
      <c r="H91" s="154" t="s">
        <v>421</v>
      </c>
      <c r="I91" s="50"/>
      <c r="J91" s="140"/>
    </row>
    <row r="92" spans="1:12" s="51" customFormat="1" ht="18" customHeight="1">
      <c r="A92" s="423"/>
      <c r="B92" s="448"/>
      <c r="C92" s="89"/>
      <c r="D92" s="90" t="str">
        <f>K$71</f>
        <v>旭川市立緑が丘中学校</v>
      </c>
      <c r="E92" s="162">
        <v>0.52083333333333337</v>
      </c>
      <c r="F92" s="93" t="str">
        <f>K$65</f>
        <v>ＦＣ　DEN OVA</v>
      </c>
      <c r="G92" s="164" t="s">
        <v>437</v>
      </c>
      <c r="H92" s="57" t="s">
        <v>7</v>
      </c>
      <c r="I92" s="50"/>
    </row>
    <row r="93" spans="1:12" s="51" customFormat="1" ht="18" customHeight="1">
      <c r="A93" s="423"/>
      <c r="B93" s="448"/>
      <c r="C93" s="95"/>
      <c r="D93" s="93" t="str">
        <f>K$72</f>
        <v>サンクFCくりやまU-15</v>
      </c>
      <c r="E93" s="192">
        <v>0.41666666666666669</v>
      </c>
      <c r="F93" s="93" t="str">
        <f>K$73</f>
        <v>北海道コンサドーレ釧路U-15</v>
      </c>
      <c r="G93" s="176">
        <v>43239</v>
      </c>
      <c r="H93" s="84" t="s">
        <v>509</v>
      </c>
      <c r="I93" s="50"/>
    </row>
    <row r="94" spans="1:12" s="51" customFormat="1" ht="18" customHeight="1">
      <c r="A94" s="432">
        <v>7</v>
      </c>
      <c r="B94" s="449" t="s">
        <v>510</v>
      </c>
      <c r="C94" s="86"/>
      <c r="D94" s="53" t="str">
        <f>K$71</f>
        <v>旭川市立緑が丘中学校</v>
      </c>
      <c r="E94" s="186">
        <v>0.52083333333333337</v>
      </c>
      <c r="F94" s="53" t="str">
        <f>K$72</f>
        <v>サンクFCくりやまU-15</v>
      </c>
      <c r="G94" s="163" t="s">
        <v>439</v>
      </c>
      <c r="H94" s="75" t="s">
        <v>511</v>
      </c>
      <c r="I94" s="50"/>
    </row>
    <row r="95" spans="1:12" s="51" customFormat="1" ht="18" customHeight="1">
      <c r="A95" s="423"/>
      <c r="B95" s="448"/>
      <c r="C95" s="123"/>
      <c r="D95" s="93" t="str">
        <f>K$64</f>
        <v>DOHTOジュニア</v>
      </c>
      <c r="E95" s="162">
        <v>0.45833333333333331</v>
      </c>
      <c r="F95" s="93" t="str">
        <f>K$67</f>
        <v>プログレッソ十勝FCU－１５</v>
      </c>
      <c r="G95" s="172">
        <v>43254</v>
      </c>
      <c r="H95" s="154" t="s">
        <v>512</v>
      </c>
      <c r="I95" s="50"/>
    </row>
    <row r="96" spans="1:12" s="51" customFormat="1" ht="21" customHeight="1">
      <c r="A96" s="423"/>
      <c r="B96" s="448"/>
      <c r="C96" s="59"/>
      <c r="D96" s="93" t="str">
        <f>K$68</f>
        <v>ジェネラーレ室蘭U-15</v>
      </c>
      <c r="E96" s="155">
        <v>0.41666666666666669</v>
      </c>
      <c r="F96" s="153" t="str">
        <f>K$66</f>
        <v>帯北アンビシャス</v>
      </c>
      <c r="G96" s="172">
        <v>43254</v>
      </c>
      <c r="H96" s="193" t="s">
        <v>513</v>
      </c>
      <c r="I96" s="50"/>
    </row>
    <row r="97" spans="1:15" s="51" customFormat="1" ht="18" customHeight="1">
      <c r="A97" s="423"/>
      <c r="B97" s="448"/>
      <c r="C97" s="181"/>
      <c r="D97" s="170" t="str">
        <f>K$69</f>
        <v>札幌ジュニアFC</v>
      </c>
      <c r="E97" s="155">
        <v>0.375</v>
      </c>
      <c r="F97" s="191" t="str">
        <f>K$65</f>
        <v>ＦＣ　DEN OVA</v>
      </c>
      <c r="G97" s="172">
        <v>43254</v>
      </c>
      <c r="H97" s="156" t="s">
        <v>421</v>
      </c>
      <c r="I97" s="50"/>
    </row>
    <row r="98" spans="1:15" s="51" customFormat="1" ht="18" customHeight="1">
      <c r="A98" s="433"/>
      <c r="B98" s="450"/>
      <c r="C98" s="66"/>
      <c r="D98" s="159" t="str">
        <f>K$70</f>
        <v>SSSジュニアユースセカンド</v>
      </c>
      <c r="E98" s="194">
        <v>0.44444444444444442</v>
      </c>
      <c r="F98" s="90" t="str">
        <f>K$73</f>
        <v>北海道コンサドーレ釧路U-15</v>
      </c>
      <c r="G98" s="176">
        <v>43254</v>
      </c>
      <c r="H98" s="84" t="s">
        <v>421</v>
      </c>
      <c r="I98" s="50"/>
    </row>
    <row r="99" spans="1:15" s="51" customFormat="1" ht="18" customHeight="1">
      <c r="A99" s="423">
        <v>8</v>
      </c>
      <c r="B99" s="451" t="s">
        <v>514</v>
      </c>
      <c r="C99" s="123"/>
      <c r="D99" s="53" t="str">
        <f>K$69</f>
        <v>札幌ジュニアFC</v>
      </c>
      <c r="E99" s="186">
        <v>0.61111111111111105</v>
      </c>
      <c r="F99" s="53" t="str">
        <f>K$72</f>
        <v>サンクFCくりやまU-15</v>
      </c>
      <c r="G99" s="178">
        <v>43261</v>
      </c>
      <c r="H99" s="57" t="s">
        <v>515</v>
      </c>
      <c r="I99" s="50"/>
    </row>
    <row r="100" spans="1:15" s="51" customFormat="1" ht="18" customHeight="1">
      <c r="A100" s="423"/>
      <c r="B100" s="451"/>
      <c r="C100" s="59"/>
      <c r="D100" s="90" t="str">
        <f>K$71</f>
        <v>旭川市立緑が丘中学校</v>
      </c>
      <c r="E100" s="162">
        <v>0.41666666666666669</v>
      </c>
      <c r="F100" s="90" t="str">
        <f>K$70</f>
        <v>SSSジュニアユースセカンド</v>
      </c>
      <c r="G100" s="164" t="s">
        <v>516</v>
      </c>
      <c r="H100" s="154" t="s">
        <v>511</v>
      </c>
      <c r="I100" s="50"/>
      <c r="J100" s="140">
        <v>1</v>
      </c>
      <c r="K100" s="51" t="s">
        <v>477</v>
      </c>
      <c r="L100" s="51" t="s">
        <v>477</v>
      </c>
    </row>
    <row r="101" spans="1:15" s="51" customFormat="1" ht="18" customHeight="1">
      <c r="A101" s="423"/>
      <c r="B101" s="452"/>
      <c r="C101" s="59"/>
      <c r="D101" s="93" t="str">
        <f>K$64</f>
        <v>DOHTOジュニア</v>
      </c>
      <c r="E101" s="155">
        <v>0.45833333333333331</v>
      </c>
      <c r="F101" s="191" t="str">
        <f>K$66</f>
        <v>帯北アンビシャス</v>
      </c>
      <c r="G101" s="164">
        <v>43261</v>
      </c>
      <c r="H101" s="195" t="s">
        <v>504</v>
      </c>
      <c r="I101" s="182"/>
      <c r="J101" s="140">
        <v>2</v>
      </c>
      <c r="K101" s="51" t="s">
        <v>480</v>
      </c>
      <c r="L101" s="51" t="s">
        <v>480</v>
      </c>
    </row>
    <row r="102" spans="1:15" s="51" customFormat="1" ht="18" customHeight="1">
      <c r="A102" s="423"/>
      <c r="B102" s="452"/>
      <c r="C102" s="59"/>
      <c r="D102" s="93" t="str">
        <f>K$65</f>
        <v>ＦＣ　DEN OVA</v>
      </c>
      <c r="E102" s="167">
        <v>0.54166666666666663</v>
      </c>
      <c r="F102" s="90" t="str">
        <f>K$67</f>
        <v>プログレッソ十勝FCU－１５</v>
      </c>
      <c r="G102" s="172">
        <v>43261</v>
      </c>
      <c r="H102" s="154" t="s">
        <v>517</v>
      </c>
      <c r="I102" s="50"/>
      <c r="J102" s="140">
        <v>3</v>
      </c>
      <c r="K102" s="51" t="s">
        <v>483</v>
      </c>
      <c r="L102" s="51" t="s">
        <v>483</v>
      </c>
    </row>
    <row r="103" spans="1:15" s="51" customFormat="1" ht="18" customHeight="1">
      <c r="A103" s="423"/>
      <c r="B103" s="453"/>
      <c r="C103" s="95"/>
      <c r="D103" s="93" t="str">
        <f>K$68</f>
        <v>ジェネラーレ室蘭U-15</v>
      </c>
      <c r="E103" s="168">
        <v>0.41666666666666669</v>
      </c>
      <c r="F103" s="90" t="str">
        <f>K$73</f>
        <v>北海道コンサドーレ釧路U-15</v>
      </c>
      <c r="G103" s="176">
        <v>43261</v>
      </c>
      <c r="H103" s="152" t="s">
        <v>485</v>
      </c>
      <c r="I103" s="50"/>
      <c r="J103" s="140">
        <v>4</v>
      </c>
      <c r="K103" s="51" t="s">
        <v>484</v>
      </c>
      <c r="L103" s="51" t="s">
        <v>484</v>
      </c>
    </row>
    <row r="104" spans="1:15" s="51" customFormat="1" ht="18" customHeight="1">
      <c r="A104" s="432">
        <v>9</v>
      </c>
      <c r="B104" s="454" t="s">
        <v>518</v>
      </c>
      <c r="C104" s="52"/>
      <c r="D104" s="53" t="str">
        <f>K$67</f>
        <v>プログレッソ十勝FCU－１５</v>
      </c>
      <c r="E104" s="186">
        <v>0.4861111111111111</v>
      </c>
      <c r="F104" s="53" t="str">
        <f>K$72</f>
        <v>サンクFCくりやまU-15</v>
      </c>
      <c r="G104" s="178">
        <v>43268</v>
      </c>
      <c r="H104" s="75" t="s">
        <v>519</v>
      </c>
      <c r="I104" s="50"/>
      <c r="J104" s="140">
        <v>5</v>
      </c>
      <c r="K104" s="51" t="s">
        <v>486</v>
      </c>
      <c r="L104" s="51" t="s">
        <v>487</v>
      </c>
    </row>
    <row r="105" spans="1:15" s="51" customFormat="1" ht="18" customHeight="1">
      <c r="A105" s="423"/>
      <c r="B105" s="455"/>
      <c r="C105" s="59"/>
      <c r="D105" s="90" t="str">
        <f>K$68</f>
        <v>ジェネラーレ室蘭U-15</v>
      </c>
      <c r="E105" s="92">
        <v>0.41666666666666669</v>
      </c>
      <c r="F105" s="90" t="str">
        <f>K$71</f>
        <v>旭川市立緑が丘中学校</v>
      </c>
      <c r="G105" s="172">
        <v>43267</v>
      </c>
      <c r="H105" s="154" t="s">
        <v>485</v>
      </c>
      <c r="I105" s="50"/>
      <c r="J105" s="140">
        <v>6</v>
      </c>
      <c r="K105" s="51" t="s">
        <v>490</v>
      </c>
      <c r="L105" s="51" t="s">
        <v>490</v>
      </c>
    </row>
    <row r="106" spans="1:15" s="51" customFormat="1" ht="18" customHeight="1">
      <c r="A106" s="423"/>
      <c r="B106" s="455"/>
      <c r="C106" s="59"/>
      <c r="D106" s="93" t="str">
        <f>K$69</f>
        <v>札幌ジュニアFC</v>
      </c>
      <c r="E106" s="155">
        <v>0.41666666666666669</v>
      </c>
      <c r="F106" s="93" t="str">
        <f>K$70</f>
        <v>SSSジュニアユースセカンド</v>
      </c>
      <c r="G106" s="172">
        <v>43267</v>
      </c>
      <c r="H106" s="154" t="s">
        <v>520</v>
      </c>
      <c r="I106" s="458" t="s">
        <v>495</v>
      </c>
      <c r="J106" s="140">
        <v>7</v>
      </c>
      <c r="K106" s="51" t="s">
        <v>492</v>
      </c>
      <c r="L106" s="51" t="s">
        <v>492</v>
      </c>
    </row>
    <row r="107" spans="1:15" s="51" customFormat="1" ht="18" customHeight="1">
      <c r="A107" s="423"/>
      <c r="B107" s="456"/>
      <c r="C107" s="95"/>
      <c r="D107" s="93" t="str">
        <f>K$65</f>
        <v>ＦＣ　DEN OVA</v>
      </c>
      <c r="E107" s="167">
        <v>0.4861111111111111</v>
      </c>
      <c r="F107" s="93" t="str">
        <f>K$64</f>
        <v>DOHTOジュニア</v>
      </c>
      <c r="G107" s="172">
        <v>43267</v>
      </c>
      <c r="H107" s="154" t="s">
        <v>520</v>
      </c>
      <c r="I107" s="407"/>
      <c r="J107" s="140">
        <v>8</v>
      </c>
      <c r="K107" s="51" t="s">
        <v>494</v>
      </c>
      <c r="L107" s="51" t="s">
        <v>494</v>
      </c>
    </row>
    <row r="108" spans="1:15" s="51" customFormat="1" ht="18" customHeight="1">
      <c r="A108" s="433"/>
      <c r="B108" s="457"/>
      <c r="C108" s="66"/>
      <c r="D108" s="157" t="str">
        <f>K$66</f>
        <v>帯北アンビシャス</v>
      </c>
      <c r="E108" s="196">
        <v>0.41666666666666669</v>
      </c>
      <c r="F108" s="197" t="str">
        <f>K$73</f>
        <v>北海道コンサドーレ釧路U-15</v>
      </c>
      <c r="G108" s="184">
        <v>43268</v>
      </c>
      <c r="H108" s="198" t="s">
        <v>519</v>
      </c>
      <c r="I108" s="182"/>
      <c r="J108" s="140">
        <v>9</v>
      </c>
      <c r="K108" s="51" t="s">
        <v>496</v>
      </c>
      <c r="L108" s="51" t="s">
        <v>497</v>
      </c>
    </row>
    <row r="109" spans="1:15" s="51" customFormat="1" ht="18" customHeight="1">
      <c r="A109" s="432">
        <v>10</v>
      </c>
      <c r="B109" s="438" t="s">
        <v>443</v>
      </c>
      <c r="C109" s="52"/>
      <c r="D109" s="53" t="s">
        <v>521</v>
      </c>
      <c r="E109" s="150">
        <v>0.41666666666666669</v>
      </c>
      <c r="F109" s="53" t="s">
        <v>522</v>
      </c>
      <c r="G109" s="163">
        <v>43302</v>
      </c>
      <c r="H109" s="199" t="s">
        <v>523</v>
      </c>
      <c r="I109" s="182"/>
      <c r="J109" s="140">
        <v>10</v>
      </c>
      <c r="K109" s="51" t="s">
        <v>498</v>
      </c>
      <c r="L109" s="51" t="s">
        <v>499</v>
      </c>
      <c r="M109" s="200"/>
      <c r="N109" s="200"/>
      <c r="O109" s="200"/>
    </row>
    <row r="110" spans="1:15" s="51" customFormat="1" ht="18" customHeight="1">
      <c r="A110" s="423"/>
      <c r="B110" s="425"/>
      <c r="C110" s="89"/>
      <c r="D110" s="93" t="s">
        <v>524</v>
      </c>
      <c r="E110" s="162">
        <v>0.41666666666666669</v>
      </c>
      <c r="F110" s="90" t="s">
        <v>525</v>
      </c>
      <c r="G110" s="172">
        <v>43302</v>
      </c>
      <c r="H110" s="152" t="s">
        <v>526</v>
      </c>
      <c r="I110" s="50"/>
      <c r="J110" s="140"/>
      <c r="M110" s="200"/>
      <c r="N110" s="200"/>
      <c r="O110" s="200"/>
    </row>
    <row r="111" spans="1:15" s="51" customFormat="1" ht="18" customHeight="1">
      <c r="A111" s="423"/>
      <c r="B111" s="425"/>
      <c r="C111" s="59"/>
      <c r="D111" s="93" t="s">
        <v>527</v>
      </c>
      <c r="E111" s="167">
        <v>0.54166666666666663</v>
      </c>
      <c r="F111" s="93" t="str">
        <f>K102</f>
        <v>帯北アンビシャス</v>
      </c>
      <c r="G111" s="164" t="s">
        <v>444</v>
      </c>
      <c r="H111" s="154" t="s">
        <v>7</v>
      </c>
      <c r="I111" s="50"/>
      <c r="J111" s="140"/>
      <c r="M111" s="200"/>
      <c r="N111" s="200"/>
      <c r="O111" s="200"/>
    </row>
    <row r="112" spans="1:15" s="51" customFormat="1" ht="18" customHeight="1">
      <c r="A112" s="423"/>
      <c r="B112" s="425"/>
      <c r="C112" s="181"/>
      <c r="D112" s="93" t="s">
        <v>528</v>
      </c>
      <c r="E112" s="168">
        <v>0.39583333333333331</v>
      </c>
      <c r="F112" s="50" t="str">
        <f>K104</f>
        <v>ジェネラーレ室蘭U-15</v>
      </c>
      <c r="G112" s="172">
        <v>43302</v>
      </c>
      <c r="H112" s="156" t="s">
        <v>481</v>
      </c>
      <c r="I112" s="50" t="s">
        <v>425</v>
      </c>
      <c r="M112" s="200"/>
      <c r="N112" s="200"/>
      <c r="O112" s="200"/>
    </row>
    <row r="113" spans="1:15" s="51" customFormat="1" ht="18" customHeight="1">
      <c r="A113" s="433"/>
      <c r="B113" s="439"/>
      <c r="C113" s="66"/>
      <c r="D113" s="201" t="s">
        <v>529</v>
      </c>
      <c r="E113" s="196">
        <v>0.41666666666666669</v>
      </c>
      <c r="F113" s="93" t="str">
        <f>K$70</f>
        <v>SSSジュニアユースセカンド</v>
      </c>
      <c r="G113" s="176">
        <v>43303</v>
      </c>
      <c r="H113" s="84" t="s">
        <v>519</v>
      </c>
      <c r="I113" s="50"/>
      <c r="M113" s="200"/>
      <c r="N113" s="200"/>
      <c r="O113" s="200"/>
    </row>
    <row r="114" spans="1:15" s="51" customFormat="1" ht="18" customHeight="1">
      <c r="A114" s="432">
        <v>11</v>
      </c>
      <c r="B114" s="447" t="s">
        <v>530</v>
      </c>
      <c r="C114" s="52"/>
      <c r="D114" s="161" t="s">
        <v>529</v>
      </c>
      <c r="E114" s="186">
        <v>0.41666666666666669</v>
      </c>
      <c r="F114" s="53" t="s">
        <v>531</v>
      </c>
      <c r="G114" s="163">
        <v>43324</v>
      </c>
      <c r="H114" s="199" t="s">
        <v>532</v>
      </c>
      <c r="I114" s="182"/>
    </row>
    <row r="115" spans="1:15" s="51" customFormat="1" ht="18" customHeight="1">
      <c r="A115" s="423"/>
      <c r="B115" s="425"/>
      <c r="C115" s="59"/>
      <c r="D115" s="93" t="str">
        <f>K108</f>
        <v>サンクFCくりやまU-15</v>
      </c>
      <c r="E115" s="155">
        <v>0.41666666666666669</v>
      </c>
      <c r="F115" s="90" t="str">
        <f>K100</f>
        <v>DOHTOジュニア</v>
      </c>
      <c r="G115" s="172">
        <v>43324</v>
      </c>
      <c r="H115" s="57" t="s">
        <v>509</v>
      </c>
      <c r="I115" s="182"/>
    </row>
    <row r="116" spans="1:15" s="51" customFormat="1" ht="18" customHeight="1">
      <c r="A116" s="423"/>
      <c r="B116" s="425"/>
      <c r="C116" s="59"/>
      <c r="D116" s="90" t="s">
        <v>521</v>
      </c>
      <c r="E116" s="167">
        <v>0.39583333333333331</v>
      </c>
      <c r="F116" s="93" t="s">
        <v>527</v>
      </c>
      <c r="G116" s="164">
        <v>43323</v>
      </c>
      <c r="H116" s="156" t="s">
        <v>533</v>
      </c>
      <c r="I116" s="50"/>
    </row>
    <row r="117" spans="1:15" s="51" customFormat="1" ht="18" customHeight="1">
      <c r="A117" s="423"/>
      <c r="B117" s="425"/>
      <c r="C117" s="95"/>
      <c r="D117" s="93" t="s">
        <v>534</v>
      </c>
      <c r="E117" s="168">
        <v>0.375</v>
      </c>
      <c r="F117" s="90" t="s">
        <v>525</v>
      </c>
      <c r="G117" s="172">
        <v>43323</v>
      </c>
      <c r="H117" s="154" t="s">
        <v>421</v>
      </c>
      <c r="I117" s="50"/>
    </row>
    <row r="118" spans="1:15" s="51" customFormat="1" ht="18" customHeight="1">
      <c r="A118" s="433"/>
      <c r="B118" s="439"/>
      <c r="C118" s="66"/>
      <c r="D118" s="159" t="s">
        <v>535</v>
      </c>
      <c r="E118" s="196">
        <v>0.4861111111111111</v>
      </c>
      <c r="F118" s="197" t="s">
        <v>528</v>
      </c>
      <c r="G118" s="176">
        <v>43324</v>
      </c>
      <c r="H118" s="84" t="s">
        <v>536</v>
      </c>
      <c r="I118" s="50"/>
    </row>
    <row r="119" spans="1:15" s="51" customFormat="1" ht="18" customHeight="1">
      <c r="A119" s="432">
        <v>12</v>
      </c>
      <c r="B119" s="459" t="s">
        <v>537</v>
      </c>
      <c r="C119" s="52"/>
      <c r="D119" s="191" t="str">
        <f>K121</f>
        <v>ＦＣ　DEN OVA</v>
      </c>
      <c r="E119" s="186">
        <v>0.41666666666666669</v>
      </c>
      <c r="F119" s="202" t="str">
        <f>K124</f>
        <v>ジェネラーレ室蘭U-15</v>
      </c>
      <c r="G119" s="178">
        <v>43344</v>
      </c>
      <c r="H119" s="75" t="s">
        <v>475</v>
      </c>
      <c r="I119" s="50" t="s">
        <v>425</v>
      </c>
    </row>
    <row r="120" spans="1:15" s="51" customFormat="1" ht="18" customHeight="1">
      <c r="A120" s="423"/>
      <c r="B120" s="445"/>
      <c r="C120" s="89"/>
      <c r="D120" s="93" t="s">
        <v>529</v>
      </c>
      <c r="E120" s="162">
        <v>0.41666666666666669</v>
      </c>
      <c r="F120" s="93" t="s">
        <v>535</v>
      </c>
      <c r="G120" s="172">
        <v>43345</v>
      </c>
      <c r="H120" s="154" t="s">
        <v>519</v>
      </c>
      <c r="I120" s="50"/>
      <c r="J120" s="140">
        <v>1</v>
      </c>
      <c r="K120" s="51" t="s">
        <v>477</v>
      </c>
      <c r="L120" s="51" t="s">
        <v>477</v>
      </c>
    </row>
    <row r="121" spans="1:15" s="51" customFormat="1" ht="18" customHeight="1">
      <c r="A121" s="423"/>
      <c r="B121" s="445"/>
      <c r="C121" s="59"/>
      <c r="D121" s="93" t="s">
        <v>527</v>
      </c>
      <c r="E121" s="155">
        <v>0.39583333333333331</v>
      </c>
      <c r="F121" s="93" t="s">
        <v>522</v>
      </c>
      <c r="G121" s="164" t="s">
        <v>458</v>
      </c>
      <c r="H121" s="57" t="s">
        <v>7</v>
      </c>
      <c r="I121" s="50"/>
      <c r="J121" s="140">
        <v>2</v>
      </c>
      <c r="K121" s="51" t="s">
        <v>480</v>
      </c>
      <c r="L121" s="51" t="s">
        <v>480</v>
      </c>
    </row>
    <row r="122" spans="1:15" ht="18" customHeight="1">
      <c r="A122" s="423"/>
      <c r="B122" s="445"/>
      <c r="C122" s="95"/>
      <c r="D122" s="90" t="s">
        <v>496</v>
      </c>
      <c r="E122" s="162">
        <v>0.41666666666666669</v>
      </c>
      <c r="F122" s="93" t="s">
        <v>534</v>
      </c>
      <c r="G122" s="164">
        <v>43345</v>
      </c>
      <c r="H122" s="57" t="s">
        <v>509</v>
      </c>
      <c r="I122" s="50"/>
      <c r="J122" s="140">
        <v>3</v>
      </c>
      <c r="K122" s="51" t="s">
        <v>483</v>
      </c>
      <c r="L122" s="51" t="s">
        <v>483</v>
      </c>
    </row>
    <row r="123" spans="1:15" ht="18" customHeight="1">
      <c r="A123" s="433"/>
      <c r="B123" s="460"/>
      <c r="C123" s="66"/>
      <c r="D123" s="159" t="s">
        <v>538</v>
      </c>
      <c r="E123" s="196">
        <v>0.41666666666666669</v>
      </c>
      <c r="F123" s="159" t="s">
        <v>528</v>
      </c>
      <c r="G123" s="176">
        <v>43345</v>
      </c>
      <c r="H123" s="84" t="s">
        <v>533</v>
      </c>
      <c r="I123" s="50"/>
      <c r="J123" s="140">
        <v>4</v>
      </c>
      <c r="K123" s="51" t="s">
        <v>484</v>
      </c>
      <c r="L123" s="51" t="s">
        <v>484</v>
      </c>
    </row>
    <row r="124" spans="1:15" ht="18" customHeight="1">
      <c r="A124" s="432">
        <v>13</v>
      </c>
      <c r="B124" s="459" t="s">
        <v>459</v>
      </c>
      <c r="C124" s="52"/>
      <c r="D124" s="153" t="s">
        <v>496</v>
      </c>
      <c r="E124" s="162">
        <v>0.41666666666666669</v>
      </c>
      <c r="F124" s="90" t="s">
        <v>539</v>
      </c>
      <c r="G124" s="178">
        <v>43352</v>
      </c>
      <c r="H124" s="203" t="s">
        <v>540</v>
      </c>
      <c r="I124" s="50"/>
      <c r="J124" s="140">
        <v>5</v>
      </c>
      <c r="K124" s="51" t="s">
        <v>486</v>
      </c>
      <c r="L124" s="51" t="s">
        <v>487</v>
      </c>
    </row>
    <row r="125" spans="1:15" ht="18" customHeight="1">
      <c r="A125" s="423"/>
      <c r="B125" s="445"/>
      <c r="C125" s="95"/>
      <c r="D125" s="93" t="s">
        <v>538</v>
      </c>
      <c r="E125" s="155">
        <v>0.41666666666666669</v>
      </c>
      <c r="F125" s="93" t="s">
        <v>529</v>
      </c>
      <c r="G125" s="172">
        <v>43352</v>
      </c>
      <c r="H125" s="154" t="s">
        <v>541</v>
      </c>
      <c r="I125" s="50"/>
      <c r="J125" s="140">
        <v>6</v>
      </c>
      <c r="K125" s="51" t="s">
        <v>490</v>
      </c>
      <c r="L125" s="51" t="s">
        <v>490</v>
      </c>
    </row>
    <row r="126" spans="1:15" ht="18" customHeight="1">
      <c r="A126" s="423"/>
      <c r="B126" s="445"/>
      <c r="C126" s="59"/>
      <c r="D126" s="93" t="s">
        <v>535</v>
      </c>
      <c r="E126" s="155">
        <v>0.41666666666666669</v>
      </c>
      <c r="F126" s="90" t="s">
        <v>525</v>
      </c>
      <c r="G126" s="172">
        <v>43352</v>
      </c>
      <c r="H126" s="154" t="s">
        <v>519</v>
      </c>
      <c r="I126" s="50"/>
      <c r="J126" s="140">
        <v>7</v>
      </c>
      <c r="K126" s="51" t="s">
        <v>492</v>
      </c>
      <c r="L126" s="51" t="s">
        <v>492</v>
      </c>
    </row>
    <row r="127" spans="1:15" ht="18" customHeight="1">
      <c r="A127" s="423"/>
      <c r="B127" s="445"/>
      <c r="C127" s="59"/>
      <c r="D127" s="93" t="s">
        <v>534</v>
      </c>
      <c r="E127" s="155">
        <v>0.375</v>
      </c>
      <c r="F127" s="93" t="s">
        <v>522</v>
      </c>
      <c r="G127" s="172">
        <v>43352</v>
      </c>
      <c r="H127" s="154" t="s">
        <v>421</v>
      </c>
      <c r="I127" s="50"/>
      <c r="J127" s="140">
        <v>8</v>
      </c>
      <c r="K127" s="51" t="s">
        <v>494</v>
      </c>
      <c r="L127" s="51" t="s">
        <v>494</v>
      </c>
    </row>
    <row r="128" spans="1:15" ht="18" customHeight="1">
      <c r="A128" s="433"/>
      <c r="B128" s="460"/>
      <c r="C128" s="66"/>
      <c r="D128" s="157" t="s">
        <v>528</v>
      </c>
      <c r="E128" s="204">
        <v>0.39583333333333331</v>
      </c>
      <c r="F128" s="90" t="s">
        <v>527</v>
      </c>
      <c r="G128" s="176">
        <v>43351</v>
      </c>
      <c r="H128" s="156" t="s">
        <v>424</v>
      </c>
      <c r="I128" s="50" t="s">
        <v>425</v>
      </c>
      <c r="J128" s="140">
        <v>9</v>
      </c>
      <c r="K128" s="51" t="s">
        <v>496</v>
      </c>
      <c r="L128" s="51" t="s">
        <v>497</v>
      </c>
    </row>
    <row r="129" spans="1:12" ht="18" customHeight="1">
      <c r="A129" s="423">
        <v>14</v>
      </c>
      <c r="B129" s="461" t="s">
        <v>463</v>
      </c>
      <c r="C129" s="205"/>
      <c r="D129" s="90" t="s">
        <v>531</v>
      </c>
      <c r="E129" s="206">
        <v>0.41666666666666669</v>
      </c>
      <c r="F129" s="207" t="s">
        <v>534</v>
      </c>
      <c r="G129" s="178">
        <v>43359</v>
      </c>
      <c r="H129" s="75" t="s">
        <v>542</v>
      </c>
      <c r="I129" s="50"/>
      <c r="J129" s="140">
        <v>10</v>
      </c>
      <c r="K129" s="51" t="s">
        <v>499</v>
      </c>
      <c r="L129" s="51" t="s">
        <v>499</v>
      </c>
    </row>
    <row r="130" spans="1:12" ht="18" customHeight="1">
      <c r="A130" s="423"/>
      <c r="B130" s="462"/>
      <c r="C130" s="208"/>
      <c r="D130" s="93" t="s">
        <v>529</v>
      </c>
      <c r="E130" s="155">
        <v>0.4861111111111111</v>
      </c>
      <c r="F130" s="93" t="s">
        <v>527</v>
      </c>
      <c r="G130" s="172">
        <v>43359</v>
      </c>
      <c r="H130" s="57" t="s">
        <v>519</v>
      </c>
      <c r="I130" s="50"/>
      <c r="J130" s="140"/>
      <c r="K130" s="51"/>
    </row>
    <row r="131" spans="1:12" ht="18" customHeight="1">
      <c r="A131" s="423"/>
      <c r="B131" s="462"/>
      <c r="C131" s="205"/>
      <c r="D131" s="187" t="s">
        <v>535</v>
      </c>
      <c r="E131" s="155">
        <v>0.41666666666666669</v>
      </c>
      <c r="F131" s="93" t="s">
        <v>496</v>
      </c>
      <c r="G131" s="164">
        <v>43359</v>
      </c>
      <c r="H131" s="154" t="s">
        <v>519</v>
      </c>
      <c r="I131" s="50"/>
      <c r="J131" s="140"/>
      <c r="K131" s="51"/>
    </row>
    <row r="132" spans="1:12" ht="18" customHeight="1">
      <c r="A132" s="423"/>
      <c r="B132" s="462"/>
      <c r="C132" s="209"/>
      <c r="D132" s="93" t="s">
        <v>525</v>
      </c>
      <c r="E132" s="162">
        <v>0.39583333333333331</v>
      </c>
      <c r="F132" s="90" t="s">
        <v>538</v>
      </c>
      <c r="G132" s="172">
        <v>43360</v>
      </c>
      <c r="H132" s="156" t="s">
        <v>481</v>
      </c>
      <c r="I132" s="407" t="s">
        <v>495</v>
      </c>
      <c r="J132" s="41"/>
    </row>
    <row r="133" spans="1:12" ht="18" customHeight="1">
      <c r="A133" s="423"/>
      <c r="B133" s="463"/>
      <c r="C133" s="209"/>
      <c r="D133" s="90" t="s">
        <v>528</v>
      </c>
      <c r="E133" s="192">
        <v>0.46527777777777773</v>
      </c>
      <c r="F133" s="153" t="s">
        <v>522</v>
      </c>
      <c r="G133" s="176">
        <v>43360</v>
      </c>
      <c r="H133" s="156" t="s">
        <v>424</v>
      </c>
      <c r="I133" s="407"/>
      <c r="J133" s="41"/>
    </row>
    <row r="134" spans="1:12" ht="18" customHeight="1">
      <c r="A134" s="432">
        <v>15</v>
      </c>
      <c r="B134" s="466" t="s">
        <v>543</v>
      </c>
      <c r="C134" s="52"/>
      <c r="D134" s="53" t="s">
        <v>522</v>
      </c>
      <c r="E134" s="186">
        <v>0.45833333333333331</v>
      </c>
      <c r="F134" s="53" t="s">
        <v>539</v>
      </c>
      <c r="G134" s="163">
        <v>43366</v>
      </c>
      <c r="H134" s="210" t="s">
        <v>544</v>
      </c>
      <c r="I134" s="50"/>
      <c r="J134" s="41"/>
    </row>
    <row r="135" spans="1:12" ht="18" customHeight="1">
      <c r="A135" s="423"/>
      <c r="B135" s="467"/>
      <c r="C135" s="59"/>
      <c r="D135" s="153" t="s">
        <v>529</v>
      </c>
      <c r="E135" s="206">
        <v>0.41666666666666669</v>
      </c>
      <c r="F135" s="153" t="s">
        <v>528</v>
      </c>
      <c r="G135" s="172">
        <v>43366</v>
      </c>
      <c r="H135" s="156" t="s">
        <v>519</v>
      </c>
      <c r="I135" s="50"/>
      <c r="J135" s="41"/>
    </row>
    <row r="136" spans="1:12" ht="18" customHeight="1">
      <c r="A136" s="423"/>
      <c r="B136" s="467"/>
      <c r="C136" s="95"/>
      <c r="D136" s="191" t="s">
        <v>535</v>
      </c>
      <c r="E136" s="190">
        <v>0.4861111111111111</v>
      </c>
      <c r="F136" s="93" t="s">
        <v>534</v>
      </c>
      <c r="G136" s="164">
        <v>43366</v>
      </c>
      <c r="H136" s="156" t="s">
        <v>519</v>
      </c>
      <c r="I136" s="50"/>
    </row>
    <row r="137" spans="1:12" ht="18" customHeight="1">
      <c r="A137" s="423"/>
      <c r="B137" s="467"/>
      <c r="C137" s="59"/>
      <c r="D137" s="93" t="s">
        <v>525</v>
      </c>
      <c r="E137" s="155">
        <v>0.39583333333333331</v>
      </c>
      <c r="F137" s="90" t="s">
        <v>527</v>
      </c>
      <c r="G137" s="164">
        <v>43365</v>
      </c>
      <c r="H137" s="156" t="s">
        <v>481</v>
      </c>
      <c r="I137" s="50" t="s">
        <v>425</v>
      </c>
    </row>
    <row r="138" spans="1:12" ht="18" customHeight="1">
      <c r="A138" s="433"/>
      <c r="B138" s="468"/>
      <c r="C138" s="188"/>
      <c r="D138" s="93" t="s">
        <v>538</v>
      </c>
      <c r="E138" s="204">
        <v>0.41666666666666669</v>
      </c>
      <c r="F138" s="159" t="s">
        <v>496</v>
      </c>
      <c r="G138" s="164">
        <v>43365</v>
      </c>
      <c r="H138" s="84" t="s">
        <v>541</v>
      </c>
      <c r="I138" s="50"/>
      <c r="K138" s="211"/>
    </row>
    <row r="139" spans="1:12" ht="18" customHeight="1">
      <c r="A139" s="423">
        <v>16</v>
      </c>
      <c r="B139" s="469" t="s">
        <v>545</v>
      </c>
      <c r="C139" s="74"/>
      <c r="D139" s="53" t="s">
        <v>496</v>
      </c>
      <c r="E139" s="206">
        <v>0.41666666666666669</v>
      </c>
      <c r="F139" s="153" t="s">
        <v>527</v>
      </c>
      <c r="G139" s="163">
        <v>43380</v>
      </c>
      <c r="H139" s="212" t="s">
        <v>540</v>
      </c>
      <c r="I139" s="50"/>
    </row>
    <row r="140" spans="1:12" ht="18" customHeight="1">
      <c r="A140" s="423"/>
      <c r="B140" s="448"/>
      <c r="C140" s="123"/>
      <c r="D140" s="93" t="s">
        <v>529</v>
      </c>
      <c r="E140" s="155">
        <v>0.4861111111111111</v>
      </c>
      <c r="F140" s="93" t="s">
        <v>522</v>
      </c>
      <c r="G140" s="172">
        <v>43380</v>
      </c>
      <c r="H140" s="154" t="s">
        <v>519</v>
      </c>
      <c r="I140" s="50"/>
    </row>
    <row r="141" spans="1:12" ht="18" customHeight="1">
      <c r="A141" s="423"/>
      <c r="B141" s="448"/>
      <c r="C141" s="59"/>
      <c r="D141" s="153" t="s">
        <v>535</v>
      </c>
      <c r="E141" s="155">
        <v>0.41666666666666669</v>
      </c>
      <c r="F141" s="93" t="s">
        <v>539</v>
      </c>
      <c r="G141" s="172">
        <v>43380</v>
      </c>
      <c r="H141" s="154" t="s">
        <v>519</v>
      </c>
      <c r="I141" s="50"/>
    </row>
    <row r="142" spans="1:12" s="141" customFormat="1" ht="18" customHeight="1">
      <c r="A142" s="423"/>
      <c r="B142" s="448"/>
      <c r="C142" s="181"/>
      <c r="D142" s="191" t="s">
        <v>525</v>
      </c>
      <c r="E142" s="213">
        <v>0.41666666666666669</v>
      </c>
      <c r="F142" s="90" t="s">
        <v>528</v>
      </c>
      <c r="G142" s="172">
        <v>43379</v>
      </c>
      <c r="H142" s="156" t="s">
        <v>546</v>
      </c>
      <c r="I142" s="50" t="s">
        <v>547</v>
      </c>
      <c r="K142" s="41"/>
    </row>
    <row r="143" spans="1:12" s="141" customFormat="1" ht="18" customHeight="1">
      <c r="A143" s="423"/>
      <c r="B143" s="448"/>
      <c r="C143" s="95"/>
      <c r="D143" s="90" t="s">
        <v>538</v>
      </c>
      <c r="E143" s="214">
        <v>0.41666666666666669</v>
      </c>
      <c r="F143" s="159" t="s">
        <v>534</v>
      </c>
      <c r="G143" s="184">
        <v>43381</v>
      </c>
      <c r="H143" s="156" t="s">
        <v>541</v>
      </c>
      <c r="I143" s="50"/>
      <c r="K143" s="41"/>
    </row>
    <row r="144" spans="1:12" s="141" customFormat="1" ht="18" customHeight="1">
      <c r="A144" s="432">
        <v>17</v>
      </c>
      <c r="B144" s="470" t="s">
        <v>470</v>
      </c>
      <c r="C144" s="52"/>
      <c r="D144" s="53" t="s">
        <v>496</v>
      </c>
      <c r="E144" s="215">
        <v>0.41666666666666669</v>
      </c>
      <c r="F144" s="53" t="s">
        <v>528</v>
      </c>
      <c r="G144" s="178">
        <v>43386</v>
      </c>
      <c r="H144" s="75" t="s">
        <v>526</v>
      </c>
      <c r="I144" s="50"/>
      <c r="K144" s="41"/>
    </row>
    <row r="145" spans="1:11" s="141" customFormat="1" ht="18" customHeight="1">
      <c r="A145" s="423"/>
      <c r="B145" s="451"/>
      <c r="C145" s="59"/>
      <c r="D145" s="93" t="s">
        <v>534</v>
      </c>
      <c r="E145" s="190">
        <v>0.45833333333333331</v>
      </c>
      <c r="F145" s="90" t="s">
        <v>527</v>
      </c>
      <c r="G145" s="216">
        <v>43386</v>
      </c>
      <c r="H145" s="217" t="s">
        <v>421</v>
      </c>
      <c r="I145" s="218"/>
      <c r="K145" s="41"/>
    </row>
    <row r="146" spans="1:11" s="141" customFormat="1" ht="18" customHeight="1">
      <c r="A146" s="423"/>
      <c r="B146" s="452"/>
      <c r="C146" s="59"/>
      <c r="D146" s="191" t="s">
        <v>535</v>
      </c>
      <c r="E146" s="155">
        <v>0.4861111111111111</v>
      </c>
      <c r="F146" s="93" t="s">
        <v>522</v>
      </c>
      <c r="G146" s="172">
        <v>43387</v>
      </c>
      <c r="H146" s="154" t="s">
        <v>548</v>
      </c>
      <c r="I146" s="50"/>
      <c r="K146" s="41"/>
    </row>
    <row r="147" spans="1:11" s="141" customFormat="1" ht="18" customHeight="1">
      <c r="A147" s="423"/>
      <c r="B147" s="452"/>
      <c r="C147" s="59"/>
      <c r="D147" s="93" t="s">
        <v>529</v>
      </c>
      <c r="E147" s="167">
        <v>0.41666666666666669</v>
      </c>
      <c r="F147" s="191" t="s">
        <v>525</v>
      </c>
      <c r="G147" s="172">
        <v>43387</v>
      </c>
      <c r="H147" s="154" t="s">
        <v>548</v>
      </c>
      <c r="I147" s="50"/>
      <c r="K147" s="41"/>
    </row>
    <row r="148" spans="1:11" s="141" customFormat="1" ht="18" customHeight="1">
      <c r="A148" s="433"/>
      <c r="B148" s="471"/>
      <c r="C148" s="66"/>
      <c r="D148" s="90" t="s">
        <v>538</v>
      </c>
      <c r="E148" s="219">
        <v>0.41666666666666669</v>
      </c>
      <c r="F148" s="197" t="s">
        <v>539</v>
      </c>
      <c r="G148" s="184">
        <v>43386</v>
      </c>
      <c r="H148" s="84" t="s">
        <v>541</v>
      </c>
      <c r="I148" s="50"/>
      <c r="K148" s="41"/>
    </row>
    <row r="149" spans="1:11" s="141" customFormat="1" ht="18" customHeight="1">
      <c r="A149" s="432">
        <v>18</v>
      </c>
      <c r="B149" s="454" t="s">
        <v>549</v>
      </c>
      <c r="C149" s="52"/>
      <c r="D149" s="53" t="s">
        <v>496</v>
      </c>
      <c r="E149" s="150">
        <v>0.41666666666666669</v>
      </c>
      <c r="F149" s="53" t="s">
        <v>529</v>
      </c>
      <c r="G149" s="220">
        <v>43394</v>
      </c>
      <c r="H149" s="75" t="s">
        <v>507</v>
      </c>
      <c r="I149" s="50"/>
      <c r="K149" s="41"/>
    </row>
    <row r="150" spans="1:11" s="141" customFormat="1" ht="18" customHeight="1">
      <c r="A150" s="423"/>
      <c r="B150" s="455"/>
      <c r="C150" s="59"/>
      <c r="D150" s="90" t="s">
        <v>527</v>
      </c>
      <c r="E150" s="78">
        <v>0.41666666666666669</v>
      </c>
      <c r="F150" s="93" t="s">
        <v>539</v>
      </c>
      <c r="G150" s="164">
        <v>43393</v>
      </c>
      <c r="H150" s="57" t="s">
        <v>7</v>
      </c>
      <c r="I150" s="50"/>
      <c r="K150" s="41"/>
    </row>
    <row r="151" spans="1:11" s="141" customFormat="1" ht="18" customHeight="1">
      <c r="A151" s="423"/>
      <c r="B151" s="455"/>
      <c r="C151" s="59"/>
      <c r="D151" s="93" t="s">
        <v>534</v>
      </c>
      <c r="E151" s="155">
        <v>0.375</v>
      </c>
      <c r="F151" s="93" t="s">
        <v>528</v>
      </c>
      <c r="G151" s="172">
        <v>43393</v>
      </c>
      <c r="H151" s="154" t="s">
        <v>421</v>
      </c>
      <c r="I151" s="50"/>
      <c r="K151" s="41"/>
    </row>
    <row r="152" spans="1:11" s="141" customFormat="1" ht="18" customHeight="1">
      <c r="A152" s="423"/>
      <c r="B152" s="456"/>
      <c r="C152" s="59"/>
      <c r="D152" s="93" t="s">
        <v>522</v>
      </c>
      <c r="E152" s="167">
        <v>0.45833333333333331</v>
      </c>
      <c r="F152" s="93" t="s">
        <v>525</v>
      </c>
      <c r="G152" s="172">
        <v>43394</v>
      </c>
      <c r="H152" s="154" t="s">
        <v>544</v>
      </c>
      <c r="I152" s="50"/>
      <c r="K152" s="41"/>
    </row>
    <row r="153" spans="1:11" s="141" customFormat="1" ht="18" customHeight="1" thickBot="1">
      <c r="A153" s="464"/>
      <c r="B153" s="465"/>
      <c r="C153" s="131"/>
      <c r="D153" s="221" t="s">
        <v>538</v>
      </c>
      <c r="E153" s="222">
        <v>0.41666666666666669</v>
      </c>
      <c r="F153" s="223" t="s">
        <v>535</v>
      </c>
      <c r="G153" s="224">
        <v>43393</v>
      </c>
      <c r="H153" s="136" t="s">
        <v>541</v>
      </c>
      <c r="I153" s="50"/>
      <c r="K153" s="41"/>
    </row>
    <row r="154" spans="1:11" s="141" customFormat="1" ht="9" customHeight="1">
      <c r="C154" s="37"/>
      <c r="G154" s="142"/>
      <c r="K154" s="41"/>
    </row>
    <row r="155" spans="1:11" s="141" customFormat="1" ht="9" customHeight="1">
      <c r="C155" s="37"/>
      <c r="G155" s="142"/>
      <c r="K155" s="41"/>
    </row>
    <row r="156" spans="1:11" s="141" customFormat="1" ht="9" customHeight="1">
      <c r="C156" s="37"/>
      <c r="G156" s="142"/>
      <c r="K156" s="41"/>
    </row>
    <row r="157" spans="1:11" s="141" customFormat="1" ht="9" customHeight="1">
      <c r="C157" s="37"/>
      <c r="G157" s="142"/>
      <c r="K157" s="41"/>
    </row>
    <row r="158" spans="1:11" s="141" customFormat="1" ht="9" customHeight="1">
      <c r="C158" s="37"/>
      <c r="G158" s="142"/>
      <c r="K158" s="41"/>
    </row>
    <row r="159" spans="1:11" s="141" customFormat="1" ht="9" customHeight="1">
      <c r="C159" s="37"/>
      <c r="G159" s="142"/>
      <c r="K159" s="41"/>
    </row>
    <row r="160" spans="1:11" s="141" customFormat="1" ht="9" customHeight="1">
      <c r="C160" s="37"/>
      <c r="G160" s="142"/>
      <c r="K160" s="41"/>
    </row>
    <row r="161" spans="3:11" s="141" customFormat="1" ht="9" customHeight="1">
      <c r="C161" s="37"/>
      <c r="G161" s="142"/>
      <c r="K161" s="41"/>
    </row>
    <row r="162" spans="3:11" s="141" customFormat="1" ht="9" customHeight="1">
      <c r="C162" s="37"/>
      <c r="G162" s="142"/>
      <c r="K162" s="41"/>
    </row>
    <row r="163" spans="3:11" s="141" customFormat="1" ht="9" customHeight="1">
      <c r="C163" s="37"/>
      <c r="G163" s="142"/>
      <c r="K163" s="41"/>
    </row>
    <row r="164" spans="3:11" s="141" customFormat="1" ht="9" customHeight="1">
      <c r="C164" s="37"/>
      <c r="G164" s="142"/>
      <c r="K164" s="41"/>
    </row>
    <row r="165" spans="3:11" s="141" customFormat="1" ht="9" customHeight="1">
      <c r="C165" s="37"/>
      <c r="G165" s="142"/>
      <c r="K165" s="41"/>
    </row>
    <row r="166" spans="3:11" s="141" customFormat="1" ht="9" customHeight="1">
      <c r="C166" s="37"/>
      <c r="G166" s="142"/>
      <c r="K166" s="41"/>
    </row>
    <row r="167" spans="3:11" s="141" customFormat="1" ht="9" customHeight="1">
      <c r="C167" s="37"/>
      <c r="G167" s="142"/>
      <c r="K167" s="41"/>
    </row>
    <row r="168" spans="3:11" s="141" customFormat="1" ht="9" customHeight="1">
      <c r="C168" s="37"/>
      <c r="G168" s="142"/>
      <c r="K168" s="41"/>
    </row>
    <row r="169" spans="3:11" s="141" customFormat="1" ht="9" customHeight="1">
      <c r="C169" s="37"/>
      <c r="G169" s="142"/>
      <c r="K169" s="41"/>
    </row>
    <row r="170" spans="3:11" s="141" customFormat="1" ht="9" customHeight="1">
      <c r="C170" s="37"/>
      <c r="G170" s="142"/>
      <c r="K170" s="41"/>
    </row>
    <row r="171" spans="3:11" s="141" customFormat="1" ht="9" customHeight="1">
      <c r="C171" s="37"/>
      <c r="G171" s="142"/>
      <c r="K171" s="41"/>
    </row>
    <row r="172" spans="3:11" s="141" customFormat="1" ht="9" customHeight="1">
      <c r="C172" s="37"/>
      <c r="G172" s="142"/>
      <c r="K172" s="41"/>
    </row>
    <row r="173" spans="3:11" s="141" customFormat="1" ht="9" customHeight="1">
      <c r="C173" s="37"/>
      <c r="G173" s="142"/>
      <c r="K173" s="41"/>
    </row>
    <row r="174" spans="3:11" s="141" customFormat="1" ht="9" customHeight="1">
      <c r="C174" s="37"/>
      <c r="G174" s="142"/>
      <c r="K174" s="41"/>
    </row>
    <row r="175" spans="3:11" s="141" customFormat="1" ht="9" customHeight="1">
      <c r="C175" s="37"/>
      <c r="G175" s="142"/>
      <c r="K175" s="41"/>
    </row>
    <row r="176" spans="3:11" s="141" customFormat="1" ht="9" customHeight="1">
      <c r="C176" s="37"/>
      <c r="G176" s="142"/>
      <c r="K176" s="41"/>
    </row>
    <row r="177" spans="3:11" s="141" customFormat="1" ht="9" customHeight="1">
      <c r="C177" s="37"/>
      <c r="G177" s="142"/>
      <c r="K177" s="41"/>
    </row>
    <row r="178" spans="3:11" s="141" customFormat="1" ht="9" customHeight="1">
      <c r="C178" s="37"/>
      <c r="G178" s="142"/>
      <c r="K178" s="41"/>
    </row>
    <row r="179" spans="3:11" s="141" customFormat="1" ht="9" customHeight="1">
      <c r="C179" s="37"/>
      <c r="G179" s="142"/>
      <c r="K179" s="41"/>
    </row>
    <row r="180" spans="3:11" s="141" customFormat="1" ht="9" customHeight="1">
      <c r="C180" s="37"/>
      <c r="G180" s="142"/>
      <c r="K180" s="41"/>
    </row>
    <row r="181" spans="3:11" s="141" customFormat="1" ht="9" customHeight="1">
      <c r="C181" s="37"/>
      <c r="G181" s="142"/>
      <c r="K181" s="41"/>
    </row>
    <row r="182" spans="3:11" s="141" customFormat="1" ht="9" customHeight="1">
      <c r="C182" s="37"/>
      <c r="G182" s="142"/>
      <c r="K182" s="41"/>
    </row>
    <row r="183" spans="3:11" s="141" customFormat="1" ht="9" customHeight="1">
      <c r="C183" s="37"/>
      <c r="G183" s="142"/>
      <c r="K183" s="41"/>
    </row>
    <row r="184" spans="3:11" s="141" customFormat="1" ht="9" customHeight="1">
      <c r="C184" s="37"/>
      <c r="G184" s="142"/>
      <c r="K184" s="41"/>
    </row>
    <row r="185" spans="3:11" s="141" customFormat="1" ht="9" customHeight="1">
      <c r="C185" s="37"/>
      <c r="G185" s="142"/>
      <c r="K185" s="41"/>
    </row>
    <row r="186" spans="3:11" s="141" customFormat="1" ht="9" customHeight="1">
      <c r="C186" s="37"/>
      <c r="G186" s="142"/>
      <c r="K186" s="41"/>
    </row>
    <row r="187" spans="3:11" s="141" customFormat="1" ht="9" customHeight="1">
      <c r="C187" s="37"/>
      <c r="G187" s="142"/>
      <c r="K187" s="41"/>
    </row>
    <row r="188" spans="3:11" s="141" customFormat="1" ht="9" customHeight="1">
      <c r="C188" s="37"/>
      <c r="G188" s="142"/>
      <c r="K188" s="41"/>
    </row>
    <row r="189" spans="3:11" s="141" customFormat="1" ht="9" customHeight="1">
      <c r="C189" s="37"/>
      <c r="G189" s="142"/>
      <c r="K189" s="41"/>
    </row>
    <row r="190" spans="3:11" s="141" customFormat="1" ht="9" customHeight="1">
      <c r="C190" s="37"/>
      <c r="G190" s="142"/>
      <c r="K190" s="41"/>
    </row>
    <row r="191" spans="3:11" s="141" customFormat="1" ht="9" customHeight="1">
      <c r="C191" s="37"/>
      <c r="G191" s="142"/>
      <c r="K191" s="41"/>
    </row>
    <row r="192" spans="3:11" s="141" customFormat="1" ht="9" customHeight="1">
      <c r="C192" s="37"/>
      <c r="G192" s="142"/>
      <c r="K192" s="41"/>
    </row>
    <row r="193" spans="3:11" s="141" customFormat="1" ht="9" customHeight="1">
      <c r="C193" s="37"/>
      <c r="G193" s="142"/>
      <c r="K193" s="41"/>
    </row>
    <row r="194" spans="3:11" s="141" customFormat="1" ht="9" customHeight="1">
      <c r="C194" s="37"/>
      <c r="G194" s="142"/>
      <c r="K194" s="41"/>
    </row>
    <row r="195" spans="3:11" s="141" customFormat="1" ht="9" customHeight="1">
      <c r="C195" s="37"/>
      <c r="G195" s="142"/>
      <c r="K195" s="41"/>
    </row>
    <row r="196" spans="3:11" s="141" customFormat="1" ht="9" customHeight="1">
      <c r="C196" s="37"/>
      <c r="G196" s="142"/>
      <c r="K196" s="41"/>
    </row>
    <row r="197" spans="3:11" s="141" customFormat="1" ht="9" customHeight="1">
      <c r="C197" s="37"/>
      <c r="G197" s="142"/>
      <c r="K197" s="41"/>
    </row>
    <row r="198" spans="3:11" s="141" customFormat="1" ht="9" customHeight="1">
      <c r="C198" s="37"/>
      <c r="G198" s="142"/>
      <c r="K198" s="41"/>
    </row>
    <row r="199" spans="3:11" s="141" customFormat="1" ht="9" customHeight="1">
      <c r="C199" s="37"/>
      <c r="G199" s="142"/>
      <c r="K199" s="41"/>
    </row>
    <row r="200" spans="3:11" s="141" customFormat="1" ht="9" customHeight="1">
      <c r="C200" s="37"/>
      <c r="G200" s="142"/>
      <c r="K200" s="41"/>
    </row>
    <row r="201" spans="3:11" s="141" customFormat="1" ht="9" customHeight="1">
      <c r="C201" s="37"/>
      <c r="G201" s="142"/>
      <c r="K201" s="41"/>
    </row>
    <row r="202" spans="3:11" s="141" customFormat="1" ht="9" customHeight="1">
      <c r="C202" s="37"/>
      <c r="G202" s="142"/>
      <c r="K202" s="41"/>
    </row>
    <row r="203" spans="3:11" s="141" customFormat="1" ht="9" customHeight="1">
      <c r="C203" s="37"/>
      <c r="G203" s="142"/>
      <c r="K203" s="41"/>
    </row>
    <row r="204" spans="3:11" s="141" customFormat="1" ht="9" customHeight="1">
      <c r="C204" s="37"/>
      <c r="G204" s="142"/>
      <c r="K204" s="41"/>
    </row>
    <row r="205" spans="3:11" s="141" customFormat="1" ht="9" customHeight="1">
      <c r="C205" s="37"/>
      <c r="G205" s="142"/>
      <c r="K205" s="41"/>
    </row>
    <row r="206" spans="3:11" s="141" customFormat="1" ht="9" customHeight="1">
      <c r="C206" s="37"/>
      <c r="G206" s="142"/>
      <c r="K206" s="41"/>
    </row>
    <row r="207" spans="3:11" s="141" customFormat="1" ht="9" customHeight="1">
      <c r="C207" s="37"/>
      <c r="G207" s="142"/>
      <c r="K207" s="41"/>
    </row>
    <row r="208" spans="3:11" s="141" customFormat="1" ht="9" customHeight="1">
      <c r="C208" s="37"/>
      <c r="G208" s="142"/>
      <c r="K208" s="41"/>
    </row>
    <row r="209" spans="3:11" s="141" customFormat="1" ht="9" customHeight="1">
      <c r="C209" s="37"/>
      <c r="G209" s="142"/>
      <c r="K209" s="41"/>
    </row>
    <row r="210" spans="3:11" s="141" customFormat="1" ht="9" customHeight="1">
      <c r="C210" s="37"/>
      <c r="G210" s="142"/>
      <c r="K210" s="41"/>
    </row>
    <row r="211" spans="3:11" s="141" customFormat="1" ht="9" customHeight="1">
      <c r="C211" s="37"/>
      <c r="G211" s="142"/>
      <c r="K211" s="41"/>
    </row>
    <row r="212" spans="3:11" s="141" customFormat="1" ht="9" customHeight="1">
      <c r="C212" s="37"/>
      <c r="G212" s="142"/>
      <c r="K212" s="41"/>
    </row>
    <row r="213" spans="3:11" s="141" customFormat="1" ht="9" customHeight="1">
      <c r="C213" s="37"/>
      <c r="G213" s="142"/>
      <c r="K213" s="41"/>
    </row>
    <row r="214" spans="3:11" s="141" customFormat="1" ht="9" customHeight="1">
      <c r="C214" s="37"/>
      <c r="G214" s="142"/>
      <c r="K214" s="41"/>
    </row>
    <row r="215" spans="3:11" s="141" customFormat="1" ht="9" customHeight="1">
      <c r="C215" s="37"/>
      <c r="G215" s="142"/>
      <c r="K215" s="41"/>
    </row>
    <row r="216" spans="3:11" s="141" customFormat="1" ht="9" customHeight="1">
      <c r="C216" s="37"/>
      <c r="G216" s="142"/>
      <c r="K216" s="41"/>
    </row>
    <row r="217" spans="3:11" s="141" customFormat="1" ht="9" customHeight="1">
      <c r="C217" s="37"/>
      <c r="G217" s="142"/>
      <c r="K217" s="41"/>
    </row>
    <row r="218" spans="3:11" s="141" customFormat="1" ht="9" customHeight="1">
      <c r="C218" s="37"/>
      <c r="G218" s="142"/>
      <c r="K218" s="41"/>
    </row>
    <row r="219" spans="3:11" s="141" customFormat="1" ht="9" customHeight="1">
      <c r="C219" s="37"/>
      <c r="G219" s="142"/>
      <c r="K219" s="41"/>
    </row>
    <row r="220" spans="3:11" s="141" customFormat="1" ht="9" customHeight="1">
      <c r="C220" s="37"/>
      <c r="G220" s="142"/>
      <c r="K220" s="41"/>
    </row>
    <row r="221" spans="3:11" s="141" customFormat="1" ht="9" customHeight="1">
      <c r="C221" s="37"/>
      <c r="G221" s="142"/>
      <c r="K221" s="41"/>
    </row>
    <row r="222" spans="3:11" s="141" customFormat="1" ht="9" customHeight="1">
      <c r="C222" s="37"/>
      <c r="G222" s="142"/>
      <c r="K222" s="41"/>
    </row>
    <row r="223" spans="3:11" s="141" customFormat="1" ht="9" customHeight="1">
      <c r="C223" s="37"/>
      <c r="G223" s="142"/>
      <c r="K223" s="41"/>
    </row>
    <row r="224" spans="3:11" s="141" customFormat="1" ht="9" customHeight="1">
      <c r="C224" s="37"/>
      <c r="G224" s="142"/>
      <c r="K224" s="41"/>
    </row>
    <row r="225" spans="3:11" s="141" customFormat="1" ht="9" customHeight="1">
      <c r="C225" s="37"/>
      <c r="G225" s="142"/>
      <c r="K225" s="41"/>
    </row>
    <row r="226" spans="3:11" s="141" customFormat="1" ht="9" customHeight="1">
      <c r="C226" s="37"/>
      <c r="G226" s="142"/>
      <c r="K226" s="41"/>
    </row>
    <row r="227" spans="3:11" s="141" customFormat="1" ht="9" customHeight="1">
      <c r="C227" s="37"/>
      <c r="G227" s="142"/>
      <c r="K227" s="41"/>
    </row>
    <row r="228" spans="3:11" s="141" customFormat="1" ht="9" customHeight="1">
      <c r="C228" s="37"/>
      <c r="G228" s="142"/>
      <c r="K228" s="41"/>
    </row>
    <row r="229" spans="3:11" s="141" customFormat="1" ht="9" customHeight="1">
      <c r="C229" s="37"/>
      <c r="G229" s="142"/>
      <c r="K229" s="41"/>
    </row>
    <row r="230" spans="3:11" s="141" customFormat="1" ht="9" customHeight="1">
      <c r="C230" s="37"/>
      <c r="G230" s="142"/>
      <c r="K230" s="41"/>
    </row>
    <row r="231" spans="3:11" s="141" customFormat="1" ht="9" customHeight="1">
      <c r="C231" s="37"/>
      <c r="G231" s="142"/>
      <c r="K231" s="41"/>
    </row>
    <row r="232" spans="3:11" s="141" customFormat="1" ht="9" customHeight="1">
      <c r="C232" s="37"/>
      <c r="G232" s="142"/>
      <c r="K232" s="41"/>
    </row>
    <row r="233" spans="3:11" s="141" customFormat="1" ht="9" customHeight="1">
      <c r="C233" s="37"/>
      <c r="G233" s="142"/>
      <c r="K233" s="41"/>
    </row>
    <row r="234" spans="3:11" s="141" customFormat="1" ht="9" customHeight="1">
      <c r="C234" s="37"/>
      <c r="G234" s="142"/>
      <c r="K234" s="41"/>
    </row>
    <row r="235" spans="3:11" s="141" customFormat="1" ht="9" customHeight="1">
      <c r="C235" s="37"/>
      <c r="G235" s="142"/>
      <c r="K235" s="41"/>
    </row>
    <row r="236" spans="3:11" s="141" customFormat="1" ht="9" customHeight="1">
      <c r="C236" s="37"/>
      <c r="G236" s="142"/>
      <c r="K236" s="41"/>
    </row>
    <row r="237" spans="3:11" s="141" customFormat="1" ht="9" customHeight="1">
      <c r="C237" s="37"/>
      <c r="G237" s="142"/>
      <c r="K237" s="41"/>
    </row>
    <row r="238" spans="3:11" s="141" customFormat="1" ht="9" customHeight="1">
      <c r="C238" s="37"/>
      <c r="G238" s="142"/>
      <c r="K238" s="41"/>
    </row>
    <row r="239" spans="3:11" s="141" customFormat="1" ht="9" customHeight="1">
      <c r="C239" s="37"/>
      <c r="G239" s="142"/>
      <c r="K239" s="41"/>
    </row>
    <row r="240" spans="3:11" s="141" customFormat="1" ht="9" customHeight="1">
      <c r="C240" s="37"/>
      <c r="G240" s="142"/>
      <c r="K240" s="41"/>
    </row>
    <row r="241" spans="3:11" s="141" customFormat="1" ht="9" customHeight="1">
      <c r="C241" s="37"/>
      <c r="G241" s="142"/>
      <c r="K241" s="41"/>
    </row>
    <row r="242" spans="3:11" s="141" customFormat="1" ht="9" customHeight="1">
      <c r="C242" s="37"/>
      <c r="G242" s="142"/>
      <c r="K242" s="41"/>
    </row>
    <row r="243" spans="3:11" s="141" customFormat="1" ht="9" customHeight="1">
      <c r="C243" s="37"/>
      <c r="G243" s="142"/>
      <c r="K243" s="41"/>
    </row>
    <row r="244" spans="3:11" s="141" customFormat="1" ht="9" customHeight="1">
      <c r="C244" s="37"/>
      <c r="G244" s="142"/>
      <c r="K244" s="41"/>
    </row>
    <row r="245" spans="3:11" s="141" customFormat="1" ht="9" customHeight="1">
      <c r="C245" s="37"/>
      <c r="G245" s="142"/>
      <c r="K245" s="41"/>
    </row>
    <row r="246" spans="3:11" s="141" customFormat="1" ht="9" customHeight="1">
      <c r="C246" s="37"/>
      <c r="G246" s="142"/>
      <c r="K246" s="41"/>
    </row>
    <row r="247" spans="3:11" s="141" customFormat="1" ht="9" customHeight="1">
      <c r="C247" s="37"/>
      <c r="G247" s="142"/>
      <c r="K247" s="41"/>
    </row>
    <row r="248" spans="3:11" s="141" customFormat="1" ht="9" customHeight="1">
      <c r="C248" s="37"/>
      <c r="G248" s="142"/>
      <c r="K248" s="41"/>
    </row>
    <row r="249" spans="3:11" s="141" customFormat="1" ht="9" customHeight="1">
      <c r="C249" s="37"/>
      <c r="G249" s="142"/>
      <c r="K249" s="41"/>
    </row>
    <row r="250" spans="3:11" s="141" customFormat="1" ht="9" customHeight="1">
      <c r="C250" s="37"/>
      <c r="G250" s="142"/>
      <c r="K250" s="41"/>
    </row>
    <row r="251" spans="3:11" s="141" customFormat="1" ht="9" customHeight="1">
      <c r="C251" s="37"/>
      <c r="G251" s="142"/>
      <c r="K251" s="41"/>
    </row>
    <row r="252" spans="3:11" s="141" customFormat="1" ht="9" customHeight="1">
      <c r="C252" s="37"/>
      <c r="G252" s="142"/>
      <c r="K252" s="41"/>
    </row>
    <row r="253" spans="3:11" s="141" customFormat="1" ht="9" customHeight="1">
      <c r="C253" s="37"/>
      <c r="G253" s="142"/>
      <c r="K253" s="41"/>
    </row>
    <row r="254" spans="3:11" s="141" customFormat="1" ht="9" customHeight="1">
      <c r="C254" s="37"/>
      <c r="G254" s="142"/>
      <c r="K254" s="41"/>
    </row>
    <row r="255" spans="3:11" s="141" customFormat="1" ht="9" customHeight="1">
      <c r="C255" s="37"/>
      <c r="G255" s="142"/>
      <c r="K255" s="41"/>
    </row>
    <row r="256" spans="3:11" s="141" customFormat="1" ht="9" customHeight="1">
      <c r="C256" s="37"/>
      <c r="G256" s="142"/>
      <c r="K256" s="41"/>
    </row>
    <row r="257" spans="3:11" s="141" customFormat="1" ht="9" customHeight="1">
      <c r="C257" s="37"/>
      <c r="G257" s="142"/>
      <c r="K257" s="41"/>
    </row>
    <row r="258" spans="3:11" s="141" customFormat="1" ht="9" customHeight="1">
      <c r="C258" s="37"/>
      <c r="G258" s="142"/>
      <c r="K258" s="41"/>
    </row>
    <row r="259" spans="3:11" s="141" customFormat="1" ht="9" customHeight="1">
      <c r="C259" s="37"/>
      <c r="G259" s="142"/>
      <c r="K259" s="41"/>
    </row>
    <row r="260" spans="3:11" s="141" customFormat="1" ht="9" customHeight="1">
      <c r="C260" s="37"/>
      <c r="G260" s="142"/>
      <c r="K260" s="41"/>
    </row>
    <row r="261" spans="3:11" s="141" customFormat="1" ht="9" customHeight="1">
      <c r="C261" s="37"/>
      <c r="G261" s="142"/>
      <c r="K261" s="41"/>
    </row>
    <row r="262" spans="3:11" s="141" customFormat="1" ht="9" customHeight="1">
      <c r="C262" s="37"/>
      <c r="G262" s="142"/>
      <c r="K262" s="41"/>
    </row>
    <row r="263" spans="3:11" s="141" customFormat="1" ht="9" customHeight="1">
      <c r="C263" s="37"/>
      <c r="G263" s="142"/>
      <c r="K263" s="41"/>
    </row>
    <row r="264" spans="3:11" s="141" customFormat="1" ht="9" customHeight="1">
      <c r="C264" s="37"/>
      <c r="G264" s="142"/>
      <c r="K264" s="41"/>
    </row>
    <row r="265" spans="3:11" s="141" customFormat="1" ht="9" customHeight="1">
      <c r="C265" s="37"/>
      <c r="G265" s="142"/>
      <c r="K265" s="41"/>
    </row>
    <row r="266" spans="3:11" s="141" customFormat="1" ht="9" customHeight="1">
      <c r="C266" s="37"/>
      <c r="G266" s="142"/>
      <c r="K266" s="41"/>
    </row>
    <row r="267" spans="3:11" s="141" customFormat="1" ht="9" customHeight="1">
      <c r="C267" s="37"/>
      <c r="G267" s="142"/>
      <c r="K267" s="41"/>
    </row>
    <row r="268" spans="3:11" s="141" customFormat="1" ht="9" customHeight="1">
      <c r="C268" s="37"/>
      <c r="G268" s="142"/>
      <c r="K268" s="41"/>
    </row>
    <row r="269" spans="3:11" s="141" customFormat="1" ht="9" customHeight="1">
      <c r="C269" s="37"/>
      <c r="G269" s="142"/>
      <c r="K269" s="41"/>
    </row>
    <row r="270" spans="3:11" s="141" customFormat="1" ht="9" customHeight="1">
      <c r="C270" s="37"/>
      <c r="G270" s="142"/>
      <c r="K270" s="41"/>
    </row>
    <row r="271" spans="3:11" s="141" customFormat="1" ht="9" customHeight="1">
      <c r="C271" s="37"/>
      <c r="G271" s="142"/>
      <c r="K271" s="41"/>
    </row>
    <row r="272" spans="3:11" s="141" customFormat="1" ht="9" customHeight="1">
      <c r="C272" s="37"/>
      <c r="G272" s="142"/>
      <c r="K272" s="41"/>
    </row>
    <row r="273" spans="3:11" s="141" customFormat="1" ht="9" customHeight="1">
      <c r="C273" s="37"/>
      <c r="G273" s="142"/>
      <c r="K273" s="41"/>
    </row>
    <row r="274" spans="3:11" s="141" customFormat="1" ht="9" customHeight="1">
      <c r="C274" s="37"/>
      <c r="G274" s="142"/>
      <c r="K274" s="41"/>
    </row>
    <row r="275" spans="3:11" s="141" customFormat="1" ht="9" customHeight="1">
      <c r="C275" s="37"/>
      <c r="G275" s="142"/>
      <c r="K275" s="41"/>
    </row>
    <row r="276" spans="3:11" s="141" customFormat="1" ht="9" customHeight="1">
      <c r="C276" s="37"/>
      <c r="G276" s="142"/>
      <c r="K276" s="41"/>
    </row>
    <row r="277" spans="3:11" s="141" customFormat="1" ht="9" customHeight="1">
      <c r="C277" s="37"/>
      <c r="G277" s="142"/>
      <c r="K277" s="41"/>
    </row>
    <row r="278" spans="3:11" s="141" customFormat="1" ht="9" customHeight="1">
      <c r="C278" s="37"/>
      <c r="G278" s="142"/>
      <c r="K278" s="41"/>
    </row>
    <row r="279" spans="3:11" s="141" customFormat="1" ht="9" customHeight="1">
      <c r="C279" s="37"/>
      <c r="G279" s="142"/>
      <c r="K279" s="41"/>
    </row>
    <row r="280" spans="3:11" s="141" customFormat="1" ht="9" customHeight="1">
      <c r="C280" s="37"/>
      <c r="G280" s="142"/>
      <c r="K280" s="41"/>
    </row>
    <row r="281" spans="3:11" s="141" customFormat="1" ht="9" customHeight="1">
      <c r="C281" s="37"/>
      <c r="G281" s="142"/>
      <c r="K281" s="41"/>
    </row>
    <row r="282" spans="3:11" s="141" customFormat="1" ht="9" customHeight="1">
      <c r="C282" s="37"/>
      <c r="G282" s="142"/>
      <c r="K282" s="41"/>
    </row>
    <row r="283" spans="3:11" s="141" customFormat="1" ht="9" customHeight="1">
      <c r="C283" s="37"/>
      <c r="G283" s="142"/>
      <c r="K283" s="41"/>
    </row>
    <row r="284" spans="3:11" s="141" customFormat="1" ht="9" customHeight="1">
      <c r="C284" s="37"/>
      <c r="G284" s="142"/>
      <c r="K284" s="41"/>
    </row>
    <row r="285" spans="3:11" s="141" customFormat="1" ht="9" customHeight="1">
      <c r="C285" s="37"/>
      <c r="G285" s="142"/>
      <c r="K285" s="41"/>
    </row>
    <row r="286" spans="3:11" s="141" customFormat="1" ht="9" customHeight="1">
      <c r="C286" s="37"/>
      <c r="G286" s="142"/>
      <c r="K286" s="41"/>
    </row>
    <row r="287" spans="3:11" s="141" customFormat="1" ht="9" customHeight="1">
      <c r="C287" s="37"/>
      <c r="G287" s="142"/>
      <c r="K287" s="41"/>
    </row>
    <row r="288" spans="3:11" s="141" customFormat="1" ht="9" customHeight="1">
      <c r="C288" s="37"/>
      <c r="G288" s="142"/>
      <c r="K288" s="41"/>
    </row>
    <row r="289" spans="3:11" s="141" customFormat="1" ht="9" customHeight="1">
      <c r="C289" s="37"/>
      <c r="G289" s="142"/>
      <c r="K289" s="41"/>
    </row>
  </sheetData>
  <mergeCells count="74">
    <mergeCell ref="A149:A153"/>
    <mergeCell ref="B149:B153"/>
    <mergeCell ref="I132:I133"/>
    <mergeCell ref="A134:A138"/>
    <mergeCell ref="B134:B138"/>
    <mergeCell ref="A139:A143"/>
    <mergeCell ref="B139:B143"/>
    <mergeCell ref="A144:A148"/>
    <mergeCell ref="B144:B148"/>
    <mergeCell ref="A119:A123"/>
    <mergeCell ref="B119:B123"/>
    <mergeCell ref="A124:A128"/>
    <mergeCell ref="B124:B128"/>
    <mergeCell ref="A129:A133"/>
    <mergeCell ref="B129:B133"/>
    <mergeCell ref="I76:I77"/>
    <mergeCell ref="A79:A83"/>
    <mergeCell ref="B79:B83"/>
    <mergeCell ref="A114:A118"/>
    <mergeCell ref="B114:B118"/>
    <mergeCell ref="A89:A93"/>
    <mergeCell ref="B89:B93"/>
    <mergeCell ref="A94:A98"/>
    <mergeCell ref="B94:B98"/>
    <mergeCell ref="A99:A103"/>
    <mergeCell ref="B99:B103"/>
    <mergeCell ref="A104:A108"/>
    <mergeCell ref="B104:B108"/>
    <mergeCell ref="I106:I107"/>
    <mergeCell ref="A109:A113"/>
    <mergeCell ref="B109:B113"/>
    <mergeCell ref="A84:A88"/>
    <mergeCell ref="B84:B88"/>
    <mergeCell ref="A60:F60"/>
    <mergeCell ref="A61:H61"/>
    <mergeCell ref="A64:A68"/>
    <mergeCell ref="B64:B68"/>
    <mergeCell ref="A74:A78"/>
    <mergeCell ref="B74:B78"/>
    <mergeCell ref="A44:A47"/>
    <mergeCell ref="B44:B47"/>
    <mergeCell ref="I66:I67"/>
    <mergeCell ref="A69:A73"/>
    <mergeCell ref="B69:B73"/>
    <mergeCell ref="I72:I73"/>
    <mergeCell ref="A48:A51"/>
    <mergeCell ref="B48:B51"/>
    <mergeCell ref="A52:A55"/>
    <mergeCell ref="B52:B55"/>
    <mergeCell ref="A56:A59"/>
    <mergeCell ref="B56:B59"/>
    <mergeCell ref="A32:A35"/>
    <mergeCell ref="B32:B35"/>
    <mergeCell ref="A36:A39"/>
    <mergeCell ref="B36:B39"/>
    <mergeCell ref="A40:A43"/>
    <mergeCell ref="B40:B43"/>
    <mergeCell ref="A20:A23"/>
    <mergeCell ref="B20:B23"/>
    <mergeCell ref="A24:A27"/>
    <mergeCell ref="B24:B27"/>
    <mergeCell ref="A28:A31"/>
    <mergeCell ref="B28:B31"/>
    <mergeCell ref="A12:A15"/>
    <mergeCell ref="B12:B15"/>
    <mergeCell ref="A16:A19"/>
    <mergeCell ref="B16:B19"/>
    <mergeCell ref="A8:A11"/>
    <mergeCell ref="B8:B11"/>
    <mergeCell ref="A1:H1"/>
    <mergeCell ref="A2:E2"/>
    <mergeCell ref="A4:A7"/>
    <mergeCell ref="B4:B7"/>
    <mergeCell ref="I4:I6"/>
  </mergeCells>
  <phoneticPr fontId="3"/>
  <printOptions horizontalCentered="1" verticalCentered="1"/>
  <pageMargins left="0.19685039370078741" right="0.19685039370078741" top="0.39370078740157483" bottom="0" header="0.31496062992125984" footer="0.31496062992125984"/>
  <pageSetup paperSize="9" scale="87" orientation="portrait" r:id="rId1"/>
  <rowBreaks count="2" manualBreakCount="2">
    <brk id="60" max="16383" man="1"/>
    <brk id="108" max="7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288"/>
  <sheetViews>
    <sheetView view="pageBreakPreview" topLeftCell="A35" zoomScale="93" zoomScaleNormal="93" zoomScaleSheetLayoutView="93" zoomScalePageLayoutView="150" workbookViewId="0">
      <selection activeCell="E145" sqref="E145"/>
    </sheetView>
  </sheetViews>
  <sheetFormatPr defaultColWidth="24.625" defaultRowHeight="13.5"/>
  <cols>
    <col min="1" max="1" width="5.625" style="141" customWidth="1"/>
    <col min="2" max="2" width="8.375" style="141" customWidth="1"/>
    <col min="3" max="3" width="5.625" style="37" customWidth="1"/>
    <col min="4" max="4" width="20.875" style="141" customWidth="1"/>
    <col min="5" max="5" width="5.625" style="141" customWidth="1"/>
    <col min="6" max="6" width="20.875" style="141" customWidth="1"/>
    <col min="7" max="7" width="6.375" style="142" customWidth="1"/>
    <col min="8" max="8" width="22.25" style="141" customWidth="1"/>
    <col min="9" max="9" width="11.125" style="141" customWidth="1"/>
    <col min="10" max="10" width="14.5" style="141" customWidth="1"/>
    <col min="11" max="11" width="13.125" style="41" customWidth="1"/>
    <col min="12" max="12" width="14.125" style="41" customWidth="1"/>
    <col min="13" max="13" width="21" style="41" customWidth="1"/>
    <col min="14" max="14" width="9.375" style="41" customWidth="1"/>
    <col min="15" max="15" width="21.375" style="41" customWidth="1"/>
    <col min="16" max="16384" width="24.625" style="41"/>
  </cols>
  <sheetData>
    <row r="1" spans="1:10" s="35" customFormat="1" ht="18" customHeight="1">
      <c r="A1" s="399" t="s">
        <v>550</v>
      </c>
      <c r="B1" s="399"/>
      <c r="C1" s="399"/>
      <c r="D1" s="399"/>
      <c r="E1" s="399"/>
      <c r="F1" s="399"/>
      <c r="G1" s="399"/>
      <c r="H1" s="399"/>
      <c r="I1" s="33"/>
      <c r="J1" s="34"/>
    </row>
    <row r="2" spans="1:10" ht="19.5" customHeight="1" thickBot="1">
      <c r="A2" s="400"/>
      <c r="B2" s="400"/>
      <c r="C2" s="400"/>
      <c r="D2" s="400"/>
      <c r="E2" s="400"/>
      <c r="F2" s="36"/>
      <c r="G2" s="37"/>
      <c r="H2" s="225" t="s">
        <v>551</v>
      </c>
      <c r="I2" s="39"/>
      <c r="J2" s="40"/>
    </row>
    <row r="3" spans="1:10" s="51" customFormat="1" ht="15" customHeight="1">
      <c r="A3" s="42" t="s">
        <v>404</v>
      </c>
      <c r="B3" s="43" t="s">
        <v>405</v>
      </c>
      <c r="C3" s="44" t="s">
        <v>406</v>
      </c>
      <c r="D3" s="45" t="s">
        <v>407</v>
      </c>
      <c r="E3" s="46" t="s">
        <v>5</v>
      </c>
      <c r="F3" s="47" t="s">
        <v>408</v>
      </c>
      <c r="G3" s="48" t="s">
        <v>409</v>
      </c>
      <c r="H3" s="49" t="s">
        <v>472</v>
      </c>
      <c r="I3" s="50" t="s">
        <v>410</v>
      </c>
    </row>
    <row r="4" spans="1:10" s="51" customFormat="1" ht="15" customHeight="1">
      <c r="A4" s="401">
        <v>1</v>
      </c>
      <c r="B4" s="404" t="s">
        <v>411</v>
      </c>
      <c r="C4" s="52"/>
      <c r="D4" s="53" t="str">
        <f>J$4</f>
        <v>アンフィニMAKI.FC</v>
      </c>
      <c r="E4" s="54">
        <v>0.625</v>
      </c>
      <c r="F4" s="55" t="str">
        <f>J$11</f>
        <v>アプリ―レ札幌U－１５</v>
      </c>
      <c r="G4" s="56">
        <v>43211</v>
      </c>
      <c r="H4" s="57" t="s">
        <v>430</v>
      </c>
      <c r="I4" s="407" t="s">
        <v>413</v>
      </c>
      <c r="J4" s="58" t="s">
        <v>414</v>
      </c>
    </row>
    <row r="5" spans="1:10" s="51" customFormat="1" ht="15" customHeight="1">
      <c r="A5" s="402"/>
      <c r="B5" s="405"/>
      <c r="C5" s="59"/>
      <c r="D5" s="60" t="str">
        <f>J$5</f>
        <v>北海道コンサドーレ札幌U－１５</v>
      </c>
      <c r="E5" s="226">
        <v>0.60416666666666663</v>
      </c>
      <c r="F5" s="62" t="str">
        <f>J$10</f>
        <v>クラブフィールズU－１５</v>
      </c>
      <c r="G5" s="63">
        <v>43212</v>
      </c>
      <c r="H5" s="57" t="s">
        <v>412</v>
      </c>
      <c r="I5" s="407"/>
      <c r="J5" s="58" t="s">
        <v>415</v>
      </c>
    </row>
    <row r="6" spans="1:10" s="51" customFormat="1" ht="15" customHeight="1">
      <c r="A6" s="402"/>
      <c r="B6" s="405"/>
      <c r="C6" s="59"/>
      <c r="D6" s="64" t="str">
        <f>J$6</f>
        <v>SSSジュニアユース</v>
      </c>
      <c r="E6" s="226">
        <v>0.65277777777777779</v>
      </c>
      <c r="F6" s="65" t="str">
        <f>J$9</f>
        <v>ASC北海道U-15</v>
      </c>
      <c r="G6" s="63">
        <v>43212</v>
      </c>
      <c r="H6" s="57" t="s">
        <v>412</v>
      </c>
      <c r="I6" s="407"/>
      <c r="J6" s="58" t="s">
        <v>416</v>
      </c>
    </row>
    <row r="7" spans="1:10" s="51" customFormat="1" ht="15" customHeight="1">
      <c r="A7" s="403"/>
      <c r="B7" s="406"/>
      <c r="C7" s="66"/>
      <c r="D7" s="67" t="str">
        <f>J$7</f>
        <v>スプレッドイーグルFC函館</v>
      </c>
      <c r="E7" s="68">
        <v>0.4861111111111111</v>
      </c>
      <c r="F7" s="69" t="str">
        <f>J$8</f>
        <v>北海道コンサドーレ旭川U－１５</v>
      </c>
      <c r="G7" s="227">
        <v>43212</v>
      </c>
      <c r="H7" s="71" t="s">
        <v>417</v>
      </c>
      <c r="I7" s="72" t="s">
        <v>418</v>
      </c>
      <c r="J7" s="58" t="s">
        <v>419</v>
      </c>
    </row>
    <row r="8" spans="1:10" s="51" customFormat="1" ht="15" customHeight="1">
      <c r="A8" s="408">
        <v>2</v>
      </c>
      <c r="B8" s="412" t="s">
        <v>420</v>
      </c>
      <c r="C8" s="52"/>
      <c r="D8" s="73" t="str">
        <f>J$6</f>
        <v>SSSジュニアユース</v>
      </c>
      <c r="E8" s="54">
        <v>0.41666666666666669</v>
      </c>
      <c r="F8" s="62" t="str">
        <f>J$7</f>
        <v>スプレッドイーグルFC函館</v>
      </c>
      <c r="G8" s="74">
        <v>43220</v>
      </c>
      <c r="H8" s="75" t="s">
        <v>430</v>
      </c>
      <c r="I8" s="50"/>
      <c r="J8" s="58" t="s">
        <v>422</v>
      </c>
    </row>
    <row r="9" spans="1:10" s="51" customFormat="1" ht="15" customHeight="1">
      <c r="A9" s="402"/>
      <c r="B9" s="413"/>
      <c r="C9" s="59"/>
      <c r="D9" s="60" t="str">
        <f>J$4</f>
        <v>アンフィニMAKI.FC</v>
      </c>
      <c r="E9" s="61">
        <v>0.46527777777777773</v>
      </c>
      <c r="F9" s="62" t="str">
        <f>J$10</f>
        <v>クラブフィールズU－１５</v>
      </c>
      <c r="G9" s="76">
        <v>43220</v>
      </c>
      <c r="H9" s="77" t="s">
        <v>430</v>
      </c>
      <c r="I9" s="50"/>
      <c r="J9" s="58" t="s">
        <v>423</v>
      </c>
    </row>
    <row r="10" spans="1:10" s="51" customFormat="1" ht="15" customHeight="1">
      <c r="A10" s="402"/>
      <c r="B10" s="413"/>
      <c r="C10" s="59"/>
      <c r="D10" s="65" t="str">
        <f>J$11</f>
        <v>アプリ―レ札幌U－１５</v>
      </c>
      <c r="E10" s="78">
        <v>0.39583333333333331</v>
      </c>
      <c r="F10" s="60" t="str">
        <f>J$9</f>
        <v>ASC北海道U-15</v>
      </c>
      <c r="G10" s="79">
        <v>43218</v>
      </c>
      <c r="H10" s="80" t="s">
        <v>424</v>
      </c>
      <c r="I10" s="50" t="s">
        <v>425</v>
      </c>
      <c r="J10" s="58" t="s">
        <v>426</v>
      </c>
    </row>
    <row r="11" spans="1:10" s="51" customFormat="1" ht="15" customHeight="1">
      <c r="A11" s="403"/>
      <c r="B11" s="414"/>
      <c r="C11" s="66"/>
      <c r="D11" s="67" t="str">
        <f>J$5</f>
        <v>北海道コンサドーレ札幌U－１５</v>
      </c>
      <c r="E11" s="81">
        <v>0.41666666666666669</v>
      </c>
      <c r="F11" s="82" t="str">
        <f>J$8</f>
        <v>北海道コンサドーレ旭川U－１５</v>
      </c>
      <c r="G11" s="83">
        <v>43219</v>
      </c>
      <c r="H11" s="84" t="s">
        <v>427</v>
      </c>
      <c r="I11" s="50"/>
      <c r="J11" s="58" t="s">
        <v>428</v>
      </c>
    </row>
    <row r="12" spans="1:10" s="51" customFormat="1" ht="15" customHeight="1">
      <c r="A12" s="408">
        <v>3</v>
      </c>
      <c r="B12" s="409" t="s">
        <v>429</v>
      </c>
      <c r="C12" s="52"/>
      <c r="D12" s="73" t="str">
        <f>J$11</f>
        <v>アプリ―レ札幌U－１５</v>
      </c>
      <c r="E12" s="54">
        <v>0.51388888888888895</v>
      </c>
      <c r="F12" s="85" t="str">
        <f>J$7</f>
        <v>スプレッドイーグルFC函館</v>
      </c>
      <c r="G12" s="86">
        <v>43233</v>
      </c>
      <c r="H12" s="87" t="s">
        <v>421</v>
      </c>
      <c r="I12" s="50"/>
    </row>
    <row r="13" spans="1:10" s="51" customFormat="1" ht="15" customHeight="1">
      <c r="A13" s="402"/>
      <c r="B13" s="410"/>
      <c r="C13" s="59"/>
      <c r="D13" s="60" t="str">
        <f>J$5</f>
        <v>北海道コンサドーレ札幌U－１５</v>
      </c>
      <c r="E13" s="61">
        <v>0.47916666666666669</v>
      </c>
      <c r="F13" s="60" t="str">
        <f>J$6</f>
        <v>SSSジュニアユース</v>
      </c>
      <c r="G13" s="76">
        <v>43233</v>
      </c>
      <c r="H13" s="77" t="s">
        <v>465</v>
      </c>
      <c r="I13" s="50"/>
    </row>
    <row r="14" spans="1:10" s="51" customFormat="1" ht="15" customHeight="1">
      <c r="A14" s="402"/>
      <c r="B14" s="410"/>
      <c r="C14" s="59"/>
      <c r="D14" s="60" t="str">
        <f>J$4</f>
        <v>アンフィニMAKI.FC</v>
      </c>
      <c r="E14" s="78">
        <v>0.4861111111111111</v>
      </c>
      <c r="F14" s="65" t="str">
        <f>J$9</f>
        <v>ASC北海道U-15</v>
      </c>
      <c r="G14" s="63">
        <v>43233</v>
      </c>
      <c r="H14" s="77" t="s">
        <v>430</v>
      </c>
      <c r="I14" s="50"/>
    </row>
    <row r="15" spans="1:10" s="51" customFormat="1" ht="15" customHeight="1">
      <c r="A15" s="403"/>
      <c r="B15" s="411"/>
      <c r="C15" s="66"/>
      <c r="D15" s="88" t="str">
        <f>J$8</f>
        <v>北海道コンサドーレ旭川U－１５</v>
      </c>
      <c r="E15" s="81">
        <v>0.4861111111111111</v>
      </c>
      <c r="F15" s="82" t="str">
        <f>J$10</f>
        <v>クラブフィールズU－１５</v>
      </c>
      <c r="G15" s="70" t="s">
        <v>431</v>
      </c>
      <c r="H15" s="84" t="s">
        <v>12</v>
      </c>
      <c r="I15" s="50"/>
    </row>
    <row r="16" spans="1:10" s="51" customFormat="1" ht="15" customHeight="1">
      <c r="A16" s="408">
        <v>4</v>
      </c>
      <c r="B16" s="409" t="s">
        <v>432</v>
      </c>
      <c r="C16" s="89"/>
      <c r="D16" s="90" t="str">
        <f>J$9</f>
        <v>ASC北海道U-15</v>
      </c>
      <c r="E16" s="54">
        <v>0.54166666666666663</v>
      </c>
      <c r="F16" s="60" t="str">
        <f>J$7</f>
        <v>スプレッドイーグルFC函館</v>
      </c>
      <c r="G16" s="91">
        <v>43239</v>
      </c>
      <c r="H16" s="80" t="s">
        <v>433</v>
      </c>
      <c r="I16" s="92" t="s">
        <v>434</v>
      </c>
    </row>
    <row r="17" spans="1:10" s="51" customFormat="1" ht="15" customHeight="1">
      <c r="A17" s="402"/>
      <c r="B17" s="410"/>
      <c r="C17" s="59"/>
      <c r="D17" s="93" t="str">
        <f>J$10</f>
        <v>クラブフィールズU－１５</v>
      </c>
      <c r="E17" s="61">
        <v>0.39583333333333331</v>
      </c>
      <c r="F17" s="62" t="str">
        <f>J$6</f>
        <v>SSSジュニアユース</v>
      </c>
      <c r="G17" s="76">
        <v>43240</v>
      </c>
      <c r="H17" s="94" t="s">
        <v>465</v>
      </c>
      <c r="I17" s="50" t="s">
        <v>436</v>
      </c>
    </row>
    <row r="18" spans="1:10" s="51" customFormat="1" ht="15" customHeight="1">
      <c r="A18" s="402"/>
      <c r="B18" s="410"/>
      <c r="C18" s="59"/>
      <c r="D18" s="93" t="str">
        <f>J$11</f>
        <v>アプリ―レ札幌U－１５</v>
      </c>
      <c r="E18" s="61">
        <v>0.44444444444444442</v>
      </c>
      <c r="F18" s="60" t="str">
        <f>J$5</f>
        <v>北海道コンサドーレ札幌U－１５</v>
      </c>
      <c r="G18" s="76">
        <v>43240</v>
      </c>
      <c r="H18" s="77" t="s">
        <v>465</v>
      </c>
      <c r="I18" s="50"/>
    </row>
    <row r="19" spans="1:10" s="51" customFormat="1" ht="15" customHeight="1">
      <c r="A19" s="403"/>
      <c r="B19" s="411"/>
      <c r="C19" s="95"/>
      <c r="D19" s="67" t="str">
        <f>J$8</f>
        <v>北海道コンサドーレ旭川U－１５</v>
      </c>
      <c r="E19" s="81">
        <v>0.46527777777777773</v>
      </c>
      <c r="F19" s="69" t="str">
        <f>J$4</f>
        <v>アンフィニMAKI.FC</v>
      </c>
      <c r="G19" s="96" t="s">
        <v>437</v>
      </c>
      <c r="H19" s="84" t="s">
        <v>7</v>
      </c>
      <c r="I19" s="50"/>
    </row>
    <row r="20" spans="1:10" s="51" customFormat="1" ht="15" customHeight="1">
      <c r="A20" s="408">
        <v>5</v>
      </c>
      <c r="B20" s="409" t="s">
        <v>438</v>
      </c>
      <c r="C20" s="52"/>
      <c r="D20" s="73" t="str">
        <f>J$4</f>
        <v>アンフィニMAKI.FC</v>
      </c>
      <c r="E20" s="97">
        <v>0.54166666666666663</v>
      </c>
      <c r="F20" s="55" t="str">
        <f>J$7</f>
        <v>スプレッドイーグルFC函館</v>
      </c>
      <c r="G20" s="86">
        <v>43253</v>
      </c>
      <c r="H20" s="87" t="s">
        <v>430</v>
      </c>
      <c r="I20" s="50"/>
      <c r="J20" s="58" t="s">
        <v>414</v>
      </c>
    </row>
    <row r="21" spans="1:10" s="51" customFormat="1" ht="15" customHeight="1">
      <c r="A21" s="402"/>
      <c r="B21" s="410"/>
      <c r="C21" s="59"/>
      <c r="D21" s="60" t="str">
        <f>J$8</f>
        <v>北海道コンサドーレ旭川U－１５</v>
      </c>
      <c r="E21" s="98">
        <v>0.46527777777777773</v>
      </c>
      <c r="F21" s="62" t="str">
        <f>J$6</f>
        <v>SSSジュニアユース</v>
      </c>
      <c r="G21" s="63" t="s">
        <v>439</v>
      </c>
      <c r="H21" s="57" t="s">
        <v>7</v>
      </c>
      <c r="I21" s="50"/>
      <c r="J21" s="58" t="s">
        <v>415</v>
      </c>
    </row>
    <row r="22" spans="1:10" s="51" customFormat="1" ht="15" customHeight="1">
      <c r="A22" s="402"/>
      <c r="B22" s="410"/>
      <c r="C22" s="59"/>
      <c r="D22" s="60" t="str">
        <f>J$9</f>
        <v>ASC北海道U-15</v>
      </c>
      <c r="E22" s="98">
        <v>0.54166666666666663</v>
      </c>
      <c r="F22" s="65" t="str">
        <f>J$5</f>
        <v>北海道コンサドーレ札幌U－１５</v>
      </c>
      <c r="G22" s="76">
        <v>43254</v>
      </c>
      <c r="H22" s="77" t="s">
        <v>433</v>
      </c>
      <c r="I22" s="92" t="s">
        <v>434</v>
      </c>
      <c r="J22" s="58" t="s">
        <v>416</v>
      </c>
    </row>
    <row r="23" spans="1:10" s="51" customFormat="1" ht="15" customHeight="1">
      <c r="A23" s="403"/>
      <c r="B23" s="411"/>
      <c r="C23" s="66"/>
      <c r="D23" s="67" t="str">
        <f>J$10</f>
        <v>クラブフィールズU－１５</v>
      </c>
      <c r="E23" s="68">
        <v>0.41666666666666669</v>
      </c>
      <c r="F23" s="67" t="str">
        <f>J$11</f>
        <v>アプリ―レ札幌U－１５</v>
      </c>
      <c r="G23" s="100">
        <v>43254</v>
      </c>
      <c r="H23" s="84" t="s">
        <v>435</v>
      </c>
      <c r="I23" s="50"/>
      <c r="J23" s="58" t="s">
        <v>440</v>
      </c>
    </row>
    <row r="24" spans="1:10" s="51" customFormat="1" ht="15" customHeight="1">
      <c r="A24" s="408">
        <v>6</v>
      </c>
      <c r="B24" s="409" t="s">
        <v>441</v>
      </c>
      <c r="C24" s="74"/>
      <c r="D24" s="73" t="str">
        <f>J$10</f>
        <v>クラブフィールズU－１５</v>
      </c>
      <c r="E24" s="101">
        <v>0.44444444444444442</v>
      </c>
      <c r="F24" s="102" t="str">
        <f>J$9</f>
        <v>ASC北海道U-15</v>
      </c>
      <c r="G24" s="74">
        <v>43261</v>
      </c>
      <c r="H24" s="75" t="s">
        <v>430</v>
      </c>
      <c r="I24" s="50"/>
      <c r="J24" s="58" t="s">
        <v>422</v>
      </c>
    </row>
    <row r="25" spans="1:10" s="51" customFormat="1" ht="15" customHeight="1">
      <c r="A25" s="402"/>
      <c r="B25" s="410"/>
      <c r="C25" s="59"/>
      <c r="D25" s="103" t="str">
        <f>J$4</f>
        <v>アンフィニMAKI.FC</v>
      </c>
      <c r="E25" s="98">
        <v>0.39583333333333331</v>
      </c>
      <c r="F25" s="104" t="str">
        <f>J$6</f>
        <v>SSSジュニアユース</v>
      </c>
      <c r="G25" s="76">
        <v>43261</v>
      </c>
      <c r="H25" s="77" t="s">
        <v>430</v>
      </c>
      <c r="I25" s="50"/>
      <c r="J25" s="58" t="s">
        <v>552</v>
      </c>
    </row>
    <row r="26" spans="1:10" s="51" customFormat="1" ht="15" customHeight="1">
      <c r="A26" s="402"/>
      <c r="B26" s="410"/>
      <c r="C26" s="59"/>
      <c r="D26" s="105" t="str">
        <f>J$7</f>
        <v>スプレッドイーグルFC函館</v>
      </c>
      <c r="E26" s="98">
        <v>0.4861111111111111</v>
      </c>
      <c r="F26" s="65" t="str">
        <f>J$5</f>
        <v>北海道コンサドーレ札幌U－１５</v>
      </c>
      <c r="G26" s="63">
        <v>43267</v>
      </c>
      <c r="H26" s="77" t="s">
        <v>417</v>
      </c>
      <c r="I26" s="50"/>
      <c r="J26" s="58" t="s">
        <v>426</v>
      </c>
    </row>
    <row r="27" spans="1:10" s="51" customFormat="1" ht="15" customHeight="1">
      <c r="A27" s="403"/>
      <c r="B27" s="415"/>
      <c r="C27" s="95"/>
      <c r="D27" s="67" t="str">
        <f>J$11</f>
        <v>アプリ―レ札幌U－１５</v>
      </c>
      <c r="E27" s="68">
        <v>0.46527777777777773</v>
      </c>
      <c r="F27" s="67" t="str">
        <f>J$8</f>
        <v>北海道コンサドーレ旭川U－１５</v>
      </c>
      <c r="G27" s="106">
        <v>43260</v>
      </c>
      <c r="H27" s="80" t="s">
        <v>424</v>
      </c>
      <c r="I27" s="50" t="s">
        <v>425</v>
      </c>
      <c r="J27" s="58" t="s">
        <v>428</v>
      </c>
    </row>
    <row r="28" spans="1:10" s="51" customFormat="1" ht="15" customHeight="1">
      <c r="A28" s="408">
        <v>7</v>
      </c>
      <c r="B28" s="416" t="s">
        <v>443</v>
      </c>
      <c r="C28" s="86"/>
      <c r="D28" s="103" t="str">
        <f>J$7</f>
        <v>スプレッドイーグルFC函館</v>
      </c>
      <c r="E28" s="97">
        <v>0.625</v>
      </c>
      <c r="F28" s="104" t="str">
        <f>J$10</f>
        <v>クラブフィールズU－１５</v>
      </c>
      <c r="G28" s="228">
        <v>43218</v>
      </c>
      <c r="H28" s="229" t="s">
        <v>553</v>
      </c>
      <c r="I28" s="50"/>
    </row>
    <row r="29" spans="1:10" s="51" customFormat="1" ht="15" customHeight="1">
      <c r="A29" s="402"/>
      <c r="B29" s="417"/>
      <c r="C29" s="76"/>
      <c r="D29" s="60" t="str">
        <f>J$8</f>
        <v>北海道コンサドーレ旭川U－１５</v>
      </c>
      <c r="E29" s="98">
        <v>0.4861111111111111</v>
      </c>
      <c r="F29" s="60" t="str">
        <f>J$9</f>
        <v>ASC北海道U-15</v>
      </c>
      <c r="G29" s="63" t="s">
        <v>444</v>
      </c>
      <c r="H29" s="57" t="s">
        <v>7</v>
      </c>
      <c r="I29" s="50"/>
    </row>
    <row r="30" spans="1:10" s="51" customFormat="1" ht="15" customHeight="1">
      <c r="A30" s="402"/>
      <c r="B30" s="417"/>
      <c r="C30" s="76"/>
      <c r="D30" s="105" t="str">
        <f>J$4</f>
        <v>アンフィニMAKI.FC</v>
      </c>
      <c r="E30" s="98">
        <v>0.5</v>
      </c>
      <c r="F30" s="104" t="str">
        <f>J$5</f>
        <v>北海道コンサドーレ札幌U－１５</v>
      </c>
      <c r="G30" s="76">
        <v>43302</v>
      </c>
      <c r="H30" s="77" t="s">
        <v>421</v>
      </c>
      <c r="I30" s="50"/>
    </row>
    <row r="31" spans="1:10" s="51" customFormat="1" ht="15" customHeight="1">
      <c r="A31" s="403"/>
      <c r="B31" s="418"/>
      <c r="C31" s="66"/>
      <c r="D31" s="67" t="str">
        <f>J$6</f>
        <v>SSSジュニアユース</v>
      </c>
      <c r="E31" s="68">
        <v>0.54861111111111105</v>
      </c>
      <c r="F31" s="69" t="str">
        <f>J$11</f>
        <v>アプリ―レ札幌U－１５</v>
      </c>
      <c r="G31" s="100">
        <v>43302</v>
      </c>
      <c r="H31" s="109" t="s">
        <v>421</v>
      </c>
      <c r="I31" s="50"/>
    </row>
    <row r="32" spans="1:10" s="51" customFormat="1" ht="15" customHeight="1">
      <c r="A32" s="408">
        <v>8</v>
      </c>
      <c r="B32" s="419" t="s">
        <v>445</v>
      </c>
      <c r="C32" s="86"/>
      <c r="D32" s="73" t="s">
        <v>446</v>
      </c>
      <c r="E32" s="101">
        <v>0.39583333333333331</v>
      </c>
      <c r="F32" s="110" t="s">
        <v>447</v>
      </c>
      <c r="G32" s="74">
        <v>43310</v>
      </c>
      <c r="H32" s="77" t="s">
        <v>430</v>
      </c>
      <c r="I32" s="50"/>
      <c r="J32" s="58" t="s">
        <v>414</v>
      </c>
    </row>
    <row r="33" spans="1:10" s="51" customFormat="1" ht="15" customHeight="1">
      <c r="A33" s="402"/>
      <c r="B33" s="410"/>
      <c r="C33" s="76"/>
      <c r="D33" s="60" t="s">
        <v>448</v>
      </c>
      <c r="E33" s="98">
        <v>0.39583333333333331</v>
      </c>
      <c r="F33" s="65" t="s">
        <v>449</v>
      </c>
      <c r="G33" s="111">
        <v>43310</v>
      </c>
      <c r="H33" s="94" t="s">
        <v>435</v>
      </c>
      <c r="I33" s="50"/>
      <c r="J33" s="58" t="s">
        <v>415</v>
      </c>
    </row>
    <row r="34" spans="1:10" s="51" customFormat="1" ht="15" customHeight="1">
      <c r="A34" s="402"/>
      <c r="B34" s="410"/>
      <c r="C34" s="76"/>
      <c r="D34" s="103" t="s">
        <v>423</v>
      </c>
      <c r="E34" s="98">
        <v>0.48958333333333331</v>
      </c>
      <c r="F34" s="65" t="s">
        <v>451</v>
      </c>
      <c r="G34" s="112">
        <v>43310</v>
      </c>
      <c r="H34" s="77" t="s">
        <v>452</v>
      </c>
      <c r="I34" s="92" t="s">
        <v>453</v>
      </c>
      <c r="J34" s="58" t="s">
        <v>416</v>
      </c>
    </row>
    <row r="35" spans="1:10" s="51" customFormat="1" ht="15" customHeight="1">
      <c r="A35" s="403"/>
      <c r="B35" s="415"/>
      <c r="C35" s="66"/>
      <c r="D35" s="67" t="s">
        <v>454</v>
      </c>
      <c r="E35" s="68">
        <v>0.4861111111111111</v>
      </c>
      <c r="F35" s="82" t="s">
        <v>554</v>
      </c>
      <c r="G35" s="113" t="s">
        <v>456</v>
      </c>
      <c r="H35" s="57" t="s">
        <v>7</v>
      </c>
      <c r="I35" s="50"/>
      <c r="J35" s="58" t="s">
        <v>440</v>
      </c>
    </row>
    <row r="36" spans="1:10" s="51" customFormat="1" ht="15" customHeight="1">
      <c r="A36" s="408">
        <v>9</v>
      </c>
      <c r="B36" s="419" t="s">
        <v>457</v>
      </c>
      <c r="C36" s="52"/>
      <c r="D36" s="73" t="s">
        <v>554</v>
      </c>
      <c r="E36" s="101">
        <v>0.65277777777777779</v>
      </c>
      <c r="F36" s="110" t="s">
        <v>451</v>
      </c>
      <c r="G36" s="56" t="s">
        <v>458</v>
      </c>
      <c r="H36" s="108" t="s">
        <v>417</v>
      </c>
      <c r="I36" s="50"/>
      <c r="J36" s="58" t="s">
        <v>422</v>
      </c>
    </row>
    <row r="37" spans="1:10" s="51" customFormat="1" ht="15" customHeight="1">
      <c r="A37" s="402"/>
      <c r="B37" s="410"/>
      <c r="C37" s="59"/>
      <c r="D37" s="65" t="s">
        <v>448</v>
      </c>
      <c r="E37" s="114">
        <v>0.4861111111111111</v>
      </c>
      <c r="F37" s="65" t="s">
        <v>447</v>
      </c>
      <c r="G37" s="115">
        <v>43345</v>
      </c>
      <c r="H37" s="94" t="s">
        <v>435</v>
      </c>
      <c r="I37" s="50"/>
      <c r="J37" s="58" t="s">
        <v>423</v>
      </c>
    </row>
    <row r="38" spans="1:10" s="51" customFormat="1" ht="15" customHeight="1">
      <c r="A38" s="402"/>
      <c r="B38" s="410"/>
      <c r="C38" s="59"/>
      <c r="D38" s="65" t="s">
        <v>450</v>
      </c>
      <c r="E38" s="114">
        <v>0.54166666666666663</v>
      </c>
      <c r="F38" s="116" t="s">
        <v>428</v>
      </c>
      <c r="G38" s="113">
        <v>43344</v>
      </c>
      <c r="H38" s="77" t="s">
        <v>433</v>
      </c>
      <c r="I38" s="92" t="s">
        <v>434</v>
      </c>
      <c r="J38" s="58" t="s">
        <v>426</v>
      </c>
    </row>
    <row r="39" spans="1:10" s="51" customFormat="1" ht="15" customHeight="1">
      <c r="A39" s="403"/>
      <c r="B39" s="415"/>
      <c r="C39" s="66"/>
      <c r="D39" s="82" t="s">
        <v>454</v>
      </c>
      <c r="E39" s="117">
        <v>0.4861111111111111</v>
      </c>
      <c r="F39" s="82" t="s">
        <v>449</v>
      </c>
      <c r="G39" s="118">
        <v>43344</v>
      </c>
      <c r="H39" s="57" t="s">
        <v>12</v>
      </c>
      <c r="I39" s="50"/>
      <c r="J39" s="58" t="s">
        <v>428</v>
      </c>
    </row>
    <row r="40" spans="1:10" s="51" customFormat="1" ht="15" customHeight="1">
      <c r="A40" s="408">
        <v>10</v>
      </c>
      <c r="B40" s="404" t="s">
        <v>459</v>
      </c>
      <c r="C40" s="89"/>
      <c r="D40" s="73" t="s">
        <v>554</v>
      </c>
      <c r="E40" s="101">
        <v>0.4861111111111111</v>
      </c>
      <c r="F40" s="110" t="s">
        <v>446</v>
      </c>
      <c r="G40" s="91" t="s">
        <v>460</v>
      </c>
      <c r="H40" s="108" t="s">
        <v>461</v>
      </c>
      <c r="I40" s="50"/>
    </row>
    <row r="41" spans="1:10" s="51" customFormat="1" ht="15" customHeight="1">
      <c r="A41" s="402"/>
      <c r="B41" s="405"/>
      <c r="C41" s="59"/>
      <c r="D41" s="65" t="s">
        <v>451</v>
      </c>
      <c r="E41" s="114">
        <v>0.51388888888888895</v>
      </c>
      <c r="F41" s="65" t="s">
        <v>449</v>
      </c>
      <c r="G41" s="230">
        <v>43352</v>
      </c>
      <c r="H41" s="77" t="s">
        <v>421</v>
      </c>
      <c r="I41" s="50"/>
    </row>
    <row r="42" spans="1:10" s="51" customFormat="1" ht="15" customHeight="1">
      <c r="A42" s="402"/>
      <c r="B42" s="405"/>
      <c r="C42" s="59"/>
      <c r="D42" s="65" t="s">
        <v>450</v>
      </c>
      <c r="E42" s="114">
        <v>0.48958333333333331</v>
      </c>
      <c r="F42" s="65" t="s">
        <v>447</v>
      </c>
      <c r="G42" s="111">
        <v>43351</v>
      </c>
      <c r="H42" s="119" t="s">
        <v>462</v>
      </c>
      <c r="I42" s="92" t="s">
        <v>453</v>
      </c>
    </row>
    <row r="43" spans="1:10" s="51" customFormat="1" ht="15" customHeight="1">
      <c r="A43" s="403"/>
      <c r="B43" s="420"/>
      <c r="C43" s="95"/>
      <c r="D43" s="82" t="s">
        <v>448</v>
      </c>
      <c r="E43" s="117">
        <v>0.46527777777777773</v>
      </c>
      <c r="F43" s="67" t="s">
        <v>454</v>
      </c>
      <c r="G43" s="106">
        <v>43352</v>
      </c>
      <c r="H43" s="94" t="s">
        <v>435</v>
      </c>
      <c r="I43" s="50"/>
    </row>
    <row r="44" spans="1:10" s="51" customFormat="1" ht="15" customHeight="1">
      <c r="A44" s="408">
        <v>11</v>
      </c>
      <c r="B44" s="421" t="s">
        <v>463</v>
      </c>
      <c r="C44" s="52"/>
      <c r="D44" s="73" t="s">
        <v>554</v>
      </c>
      <c r="E44" s="101">
        <v>0.4861111111111111</v>
      </c>
      <c r="F44" s="120" t="s">
        <v>450</v>
      </c>
      <c r="G44" s="56" t="s">
        <v>464</v>
      </c>
      <c r="H44" s="121" t="s">
        <v>417</v>
      </c>
      <c r="I44" s="50"/>
    </row>
    <row r="45" spans="1:10" s="51" customFormat="1" ht="15" customHeight="1">
      <c r="A45" s="402"/>
      <c r="B45" s="413"/>
      <c r="C45" s="59"/>
      <c r="D45" s="60" t="s">
        <v>451</v>
      </c>
      <c r="E45" s="98">
        <v>0.4236111111111111</v>
      </c>
      <c r="F45" s="65" t="s">
        <v>448</v>
      </c>
      <c r="G45" s="122">
        <v>43359</v>
      </c>
      <c r="H45" s="77" t="s">
        <v>421</v>
      </c>
      <c r="I45" s="50"/>
    </row>
    <row r="46" spans="1:10" s="51" customFormat="1" ht="15" customHeight="1">
      <c r="A46" s="402"/>
      <c r="B46" s="413"/>
      <c r="C46" s="59"/>
      <c r="D46" s="60" t="s">
        <v>449</v>
      </c>
      <c r="E46" s="98">
        <v>0.375</v>
      </c>
      <c r="F46" s="65" t="s">
        <v>446</v>
      </c>
      <c r="G46" s="123">
        <v>43359</v>
      </c>
      <c r="H46" s="77" t="s">
        <v>421</v>
      </c>
      <c r="I46" s="50"/>
    </row>
    <row r="47" spans="1:10" s="51" customFormat="1" ht="15" customHeight="1">
      <c r="A47" s="403"/>
      <c r="B47" s="422"/>
      <c r="C47" s="66"/>
      <c r="D47" s="67" t="s">
        <v>447</v>
      </c>
      <c r="E47" s="68">
        <v>0.61111111111111105</v>
      </c>
      <c r="F47" s="124" t="s">
        <v>454</v>
      </c>
      <c r="G47" s="100">
        <v>43359</v>
      </c>
      <c r="H47" s="84" t="s">
        <v>430</v>
      </c>
      <c r="I47" s="50"/>
    </row>
    <row r="48" spans="1:10" s="51" customFormat="1" ht="15" customHeight="1">
      <c r="A48" s="408">
        <v>12</v>
      </c>
      <c r="B48" s="427" t="s">
        <v>466</v>
      </c>
      <c r="C48" s="89"/>
      <c r="D48" s="73" t="s">
        <v>554</v>
      </c>
      <c r="E48" s="101">
        <v>0.4861111111111111</v>
      </c>
      <c r="F48" s="110" t="s">
        <v>447</v>
      </c>
      <c r="G48" s="113" t="s">
        <v>467</v>
      </c>
      <c r="H48" s="87" t="s">
        <v>461</v>
      </c>
      <c r="I48" s="50"/>
    </row>
    <row r="49" spans="1:12" s="51" customFormat="1" ht="15" customHeight="1">
      <c r="A49" s="402"/>
      <c r="B49" s="428"/>
      <c r="C49" s="59"/>
      <c r="D49" s="60" t="s">
        <v>451</v>
      </c>
      <c r="E49" s="125">
        <v>0.375</v>
      </c>
      <c r="F49" s="65" t="s">
        <v>454</v>
      </c>
      <c r="G49" s="76">
        <v>43366</v>
      </c>
      <c r="H49" s="77" t="s">
        <v>421</v>
      </c>
      <c r="I49" s="50"/>
    </row>
    <row r="50" spans="1:12" s="51" customFormat="1" ht="15" customHeight="1">
      <c r="A50" s="402"/>
      <c r="B50" s="428"/>
      <c r="C50" s="59"/>
      <c r="D50" s="60" t="s">
        <v>449</v>
      </c>
      <c r="E50" s="125">
        <v>0.58333333333333337</v>
      </c>
      <c r="F50" s="65" t="s">
        <v>450</v>
      </c>
      <c r="G50" s="126">
        <v>43367</v>
      </c>
      <c r="H50" s="77" t="s">
        <v>427</v>
      </c>
      <c r="I50" s="50"/>
    </row>
    <row r="51" spans="1:12" s="51" customFormat="1" ht="15" customHeight="1">
      <c r="A51" s="403"/>
      <c r="B51" s="429"/>
      <c r="C51" s="95"/>
      <c r="D51" s="67" t="s">
        <v>446</v>
      </c>
      <c r="E51" s="231">
        <v>0.53472222222222221</v>
      </c>
      <c r="F51" s="67" t="s">
        <v>448</v>
      </c>
      <c r="G51" s="106">
        <v>43367</v>
      </c>
      <c r="H51" s="94" t="s">
        <v>465</v>
      </c>
      <c r="I51" s="50"/>
    </row>
    <row r="52" spans="1:12" s="51" customFormat="1" ht="15" customHeight="1">
      <c r="A52" s="408">
        <v>13</v>
      </c>
      <c r="B52" s="419" t="s">
        <v>468</v>
      </c>
      <c r="C52" s="86"/>
      <c r="D52" s="110" t="s">
        <v>450</v>
      </c>
      <c r="E52" s="129">
        <v>0.54166666666666663</v>
      </c>
      <c r="F52" s="104" t="s">
        <v>448</v>
      </c>
      <c r="G52" s="86">
        <v>43380</v>
      </c>
      <c r="H52" s="108" t="s">
        <v>433</v>
      </c>
      <c r="I52" s="92" t="s">
        <v>434</v>
      </c>
    </row>
    <row r="53" spans="1:12" s="51" customFormat="1" ht="15" customHeight="1">
      <c r="A53" s="402"/>
      <c r="B53" s="410"/>
      <c r="C53" s="59"/>
      <c r="D53" s="104" t="s">
        <v>451</v>
      </c>
      <c r="E53" s="130">
        <v>0.375</v>
      </c>
      <c r="F53" s="104" t="s">
        <v>447</v>
      </c>
      <c r="G53" s="111">
        <v>43379</v>
      </c>
      <c r="H53" s="77" t="s">
        <v>421</v>
      </c>
      <c r="I53" s="50"/>
    </row>
    <row r="54" spans="1:12" s="51" customFormat="1" ht="15" customHeight="1">
      <c r="A54" s="402"/>
      <c r="B54" s="410"/>
      <c r="C54" s="59"/>
      <c r="D54" s="65" t="s">
        <v>449</v>
      </c>
      <c r="E54" s="114">
        <v>0.53472222222222221</v>
      </c>
      <c r="F54" s="65" t="s">
        <v>554</v>
      </c>
      <c r="G54" s="123">
        <v>43380</v>
      </c>
      <c r="H54" s="77" t="s">
        <v>427</v>
      </c>
      <c r="I54" s="50"/>
    </row>
    <row r="55" spans="1:12" s="51" customFormat="1" ht="15" customHeight="1">
      <c r="A55" s="403"/>
      <c r="B55" s="415"/>
      <c r="C55" s="66"/>
      <c r="D55" s="67" t="s">
        <v>454</v>
      </c>
      <c r="E55" s="68">
        <v>0.4861111111111111</v>
      </c>
      <c r="F55" s="67" t="s">
        <v>446</v>
      </c>
      <c r="G55" s="70" t="s">
        <v>469</v>
      </c>
      <c r="H55" s="71" t="s">
        <v>7</v>
      </c>
      <c r="I55" s="50"/>
    </row>
    <row r="56" spans="1:12" s="51" customFormat="1" ht="15" customHeight="1">
      <c r="A56" s="408">
        <v>14</v>
      </c>
      <c r="B56" s="419" t="s">
        <v>470</v>
      </c>
      <c r="C56" s="52"/>
      <c r="D56" s="104" t="s">
        <v>448</v>
      </c>
      <c r="E56" s="129">
        <v>0.46527777777777773</v>
      </c>
      <c r="F56" s="110" t="s">
        <v>554</v>
      </c>
      <c r="G56" s="86">
        <v>43387</v>
      </c>
      <c r="H56" s="75" t="s">
        <v>435</v>
      </c>
      <c r="I56" s="50"/>
    </row>
    <row r="57" spans="1:12" s="51" customFormat="1" ht="15" customHeight="1">
      <c r="A57" s="402"/>
      <c r="B57" s="410"/>
      <c r="C57" s="59"/>
      <c r="D57" s="60" t="s">
        <v>450</v>
      </c>
      <c r="E57" s="98">
        <v>0.54166666666666663</v>
      </c>
      <c r="F57" s="120" t="s">
        <v>454</v>
      </c>
      <c r="G57" s="63">
        <v>43387</v>
      </c>
      <c r="H57" s="119" t="s">
        <v>433</v>
      </c>
      <c r="I57" s="92" t="s">
        <v>434</v>
      </c>
    </row>
    <row r="58" spans="1:12" s="51" customFormat="1" ht="15" customHeight="1">
      <c r="A58" s="402"/>
      <c r="B58" s="410"/>
      <c r="C58" s="59"/>
      <c r="D58" s="65" t="s">
        <v>449</v>
      </c>
      <c r="E58" s="114">
        <v>0.39583333333333331</v>
      </c>
      <c r="F58" s="65" t="s">
        <v>447</v>
      </c>
      <c r="G58" s="123">
        <v>43387</v>
      </c>
      <c r="H58" s="77" t="s">
        <v>465</v>
      </c>
      <c r="I58" s="50"/>
    </row>
    <row r="59" spans="1:12" s="51" customFormat="1" ht="15" customHeight="1" thickBot="1">
      <c r="A59" s="430"/>
      <c r="B59" s="431"/>
      <c r="C59" s="131"/>
      <c r="D59" s="132" t="s">
        <v>446</v>
      </c>
      <c r="E59" s="133">
        <v>0.51388888888888895</v>
      </c>
      <c r="F59" s="134" t="s">
        <v>451</v>
      </c>
      <c r="G59" s="135">
        <v>43387</v>
      </c>
      <c r="H59" s="136" t="s">
        <v>421</v>
      </c>
      <c r="I59" s="50"/>
      <c r="J59" s="137"/>
    </row>
    <row r="60" spans="1:12" s="51" customFormat="1" ht="9" customHeight="1">
      <c r="A60" s="437"/>
      <c r="B60" s="437"/>
      <c r="C60" s="437"/>
      <c r="D60" s="437"/>
      <c r="E60" s="437"/>
      <c r="F60" s="437"/>
      <c r="G60" s="138"/>
      <c r="H60" s="139"/>
      <c r="I60" s="139"/>
      <c r="J60" s="140"/>
    </row>
    <row r="61" spans="1:12" s="35" customFormat="1" ht="21" customHeight="1">
      <c r="A61" s="399" t="s">
        <v>555</v>
      </c>
      <c r="B61" s="399"/>
      <c r="C61" s="399"/>
      <c r="D61" s="399"/>
      <c r="E61" s="399"/>
      <c r="F61" s="399"/>
      <c r="G61" s="399"/>
      <c r="H61" s="399"/>
      <c r="I61" s="33"/>
      <c r="J61" s="34"/>
    </row>
    <row r="62" spans="1:12" ht="17.25" customHeight="1" thickBot="1">
      <c r="F62" s="36"/>
      <c r="H62" s="225" t="s">
        <v>551</v>
      </c>
      <c r="I62" s="143"/>
    </row>
    <row r="63" spans="1:12" s="51" customFormat="1" ht="18" customHeight="1">
      <c r="A63" s="144" t="s">
        <v>404</v>
      </c>
      <c r="B63" s="145" t="s">
        <v>405</v>
      </c>
      <c r="C63" s="44" t="s">
        <v>406</v>
      </c>
      <c r="D63" s="146" t="s">
        <v>407</v>
      </c>
      <c r="E63" s="46" t="s">
        <v>5</v>
      </c>
      <c r="F63" s="147" t="s">
        <v>408</v>
      </c>
      <c r="G63" s="148" t="s">
        <v>409</v>
      </c>
      <c r="H63" s="149" t="s">
        <v>472</v>
      </c>
      <c r="I63" s="50"/>
      <c r="L63" s="51" t="s">
        <v>473</v>
      </c>
    </row>
    <row r="64" spans="1:12" s="51" customFormat="1" ht="18" customHeight="1">
      <c r="A64" s="432">
        <v>1</v>
      </c>
      <c r="B64" s="475" t="s">
        <v>474</v>
      </c>
      <c r="C64" s="52"/>
      <c r="D64" s="53" t="str">
        <f>K$64</f>
        <v>DOHTOジュニア</v>
      </c>
      <c r="E64" s="150">
        <v>0.63194444444444442</v>
      </c>
      <c r="F64" s="53" t="str">
        <f>K$73</f>
        <v>北海道コンサドーレ釧路U-15</v>
      </c>
      <c r="G64" s="151">
        <v>43204</v>
      </c>
      <c r="H64" s="152" t="s">
        <v>475</v>
      </c>
      <c r="I64" s="50" t="s">
        <v>476</v>
      </c>
      <c r="J64" s="140">
        <v>1</v>
      </c>
      <c r="K64" s="51" t="s">
        <v>477</v>
      </c>
      <c r="L64" s="51" t="s">
        <v>477</v>
      </c>
    </row>
    <row r="65" spans="1:12" s="51" customFormat="1" ht="18" customHeight="1">
      <c r="A65" s="423"/>
      <c r="B65" s="476"/>
      <c r="C65" s="89"/>
      <c r="D65" s="153" t="str">
        <f>K$65</f>
        <v>ＦＣ　DEN OVA</v>
      </c>
      <c r="E65" s="78">
        <v>0.39583333333333331</v>
      </c>
      <c r="F65" s="93" t="str">
        <f>K$72</f>
        <v>サンクFCくりやまU-15</v>
      </c>
      <c r="G65" s="59">
        <v>43205</v>
      </c>
      <c r="H65" s="154" t="s">
        <v>478</v>
      </c>
      <c r="I65" s="50" t="s">
        <v>479</v>
      </c>
      <c r="J65" s="140">
        <v>2</v>
      </c>
      <c r="K65" s="51" t="s">
        <v>480</v>
      </c>
      <c r="L65" s="51" t="s">
        <v>480</v>
      </c>
    </row>
    <row r="66" spans="1:12" s="51" customFormat="1" ht="18" customHeight="1">
      <c r="A66" s="423"/>
      <c r="B66" s="476"/>
      <c r="C66" s="95"/>
      <c r="D66" s="93" t="str">
        <f>K$66</f>
        <v>帯北アンビシャス</v>
      </c>
      <c r="E66" s="155">
        <v>0.39583333333333331</v>
      </c>
      <c r="F66" s="93" t="str">
        <f>K$71</f>
        <v>旭川市立緑が丘中学校</v>
      </c>
      <c r="G66" s="59">
        <v>43205</v>
      </c>
      <c r="H66" s="156" t="s">
        <v>475</v>
      </c>
      <c r="I66" s="407" t="s">
        <v>482</v>
      </c>
      <c r="J66" s="140">
        <v>3</v>
      </c>
      <c r="K66" s="51" t="s">
        <v>483</v>
      </c>
      <c r="L66" s="51" t="s">
        <v>483</v>
      </c>
    </row>
    <row r="67" spans="1:12" s="51" customFormat="1" ht="18" customHeight="1">
      <c r="A67" s="433"/>
      <c r="B67" s="477"/>
      <c r="C67" s="66"/>
      <c r="D67" s="157" t="str">
        <f>K$68</f>
        <v>ジェネラーレ室蘭U-15</v>
      </c>
      <c r="E67" s="158">
        <v>0.4861111111111111</v>
      </c>
      <c r="F67" s="159" t="str">
        <f>K$69</f>
        <v>札幌ジュニアFC</v>
      </c>
      <c r="G67" s="151">
        <v>43205</v>
      </c>
      <c r="H67" s="160" t="s">
        <v>485</v>
      </c>
      <c r="I67" s="407"/>
      <c r="J67" s="140">
        <v>4</v>
      </c>
      <c r="K67" s="51" t="s">
        <v>484</v>
      </c>
      <c r="L67" s="51" t="s">
        <v>484</v>
      </c>
    </row>
    <row r="68" spans="1:12" s="51" customFormat="1" ht="18" customHeight="1">
      <c r="A68" s="432">
        <v>2</v>
      </c>
      <c r="B68" s="472" t="s">
        <v>488</v>
      </c>
      <c r="C68" s="89"/>
      <c r="D68" s="161" t="str">
        <f>K$68</f>
        <v>ジェネラーレ室蘭U-15</v>
      </c>
      <c r="E68" s="162">
        <v>0.4861111111111111</v>
      </c>
      <c r="F68" s="93" t="str">
        <f>K$67</f>
        <v>プログレッソ十勝FCU－１５</v>
      </c>
      <c r="G68" s="163">
        <v>43212</v>
      </c>
      <c r="H68" s="57" t="s">
        <v>489</v>
      </c>
      <c r="I68" s="50"/>
      <c r="J68" s="140">
        <v>5</v>
      </c>
      <c r="K68" s="51" t="s">
        <v>486</v>
      </c>
      <c r="L68" s="51" t="s">
        <v>487</v>
      </c>
    </row>
    <row r="69" spans="1:12" s="51" customFormat="1" ht="20.25" customHeight="1">
      <c r="A69" s="423"/>
      <c r="B69" s="473"/>
      <c r="C69" s="59"/>
      <c r="D69" s="93" t="str">
        <f>K$64</f>
        <v>DOHTOジュニア</v>
      </c>
      <c r="E69" s="155">
        <v>0.69444444444444453</v>
      </c>
      <c r="F69" s="93" t="str">
        <f>K$72</f>
        <v>サンクFCくりやまU-15</v>
      </c>
      <c r="G69" s="164">
        <v>43212</v>
      </c>
      <c r="H69" s="165" t="s">
        <v>556</v>
      </c>
      <c r="I69" s="50"/>
      <c r="J69" s="140">
        <v>6</v>
      </c>
      <c r="K69" s="51" t="s">
        <v>490</v>
      </c>
      <c r="L69" s="51" t="s">
        <v>490</v>
      </c>
    </row>
    <row r="70" spans="1:12" s="51" customFormat="1" ht="18" customHeight="1">
      <c r="A70" s="423"/>
      <c r="B70" s="473"/>
      <c r="C70" s="59"/>
      <c r="D70" s="90" t="str">
        <f>K$71</f>
        <v>旭川市立緑が丘中学校</v>
      </c>
      <c r="E70" s="167">
        <v>0.46527777777777773</v>
      </c>
      <c r="F70" s="90" t="str">
        <f>K$73</f>
        <v>北海道コンサドーレ釧路U-15</v>
      </c>
      <c r="G70" s="164" t="s">
        <v>493</v>
      </c>
      <c r="H70" s="154" t="s">
        <v>7</v>
      </c>
      <c r="I70" s="166"/>
      <c r="J70" s="140">
        <v>7</v>
      </c>
    </row>
    <row r="71" spans="1:12" s="51" customFormat="1" ht="18" customHeight="1">
      <c r="A71" s="433"/>
      <c r="B71" s="474"/>
      <c r="C71" s="95"/>
      <c r="D71" s="159" t="str">
        <f>K$69</f>
        <v>札幌ジュニアFC</v>
      </c>
      <c r="E71" s="168">
        <v>0.54861111111111105</v>
      </c>
      <c r="F71" s="159" t="str">
        <f>K$66</f>
        <v>帯北アンビシャス</v>
      </c>
      <c r="G71" s="151" t="s">
        <v>493</v>
      </c>
      <c r="H71" s="84" t="s">
        <v>475</v>
      </c>
      <c r="I71" s="50"/>
      <c r="J71" s="140">
        <v>8</v>
      </c>
      <c r="K71" s="51" t="s">
        <v>494</v>
      </c>
      <c r="L71" s="51" t="s">
        <v>494</v>
      </c>
    </row>
    <row r="72" spans="1:12" s="51" customFormat="1" ht="18" customHeight="1">
      <c r="A72" s="432">
        <v>3</v>
      </c>
      <c r="B72" s="478" t="s">
        <v>420</v>
      </c>
      <c r="C72" s="52"/>
      <c r="D72" s="161" t="str">
        <f>K$68</f>
        <v>ジェネラーレ室蘭U-15</v>
      </c>
      <c r="E72" s="169">
        <v>0.4861111111111111</v>
      </c>
      <c r="F72" s="93" t="str">
        <f>K$65</f>
        <v>ＦＣ　DEN OVA</v>
      </c>
      <c r="G72" s="163">
        <v>43219</v>
      </c>
      <c r="H72" s="57" t="s">
        <v>489</v>
      </c>
      <c r="I72" s="407" t="s">
        <v>495</v>
      </c>
      <c r="J72" s="140">
        <v>9</v>
      </c>
      <c r="K72" s="51" t="s">
        <v>496</v>
      </c>
      <c r="L72" s="51" t="s">
        <v>497</v>
      </c>
    </row>
    <row r="73" spans="1:12" s="51" customFormat="1" ht="18" customHeight="1">
      <c r="A73" s="423"/>
      <c r="B73" s="479"/>
      <c r="C73" s="89"/>
      <c r="D73" s="90" t="str">
        <f>K$66</f>
        <v>帯北アンビシャス</v>
      </c>
      <c r="E73" s="162">
        <v>0.4861111111111111</v>
      </c>
      <c r="F73" s="170" t="str">
        <f>K$67</f>
        <v>プログレッソ十勝FCU－１５</v>
      </c>
      <c r="G73" s="164">
        <v>43219</v>
      </c>
      <c r="H73" s="57" t="s">
        <v>500</v>
      </c>
      <c r="I73" s="407"/>
      <c r="J73" s="140">
        <v>10</v>
      </c>
      <c r="K73" s="51" t="s">
        <v>498</v>
      </c>
      <c r="L73" s="51" t="s">
        <v>499</v>
      </c>
    </row>
    <row r="74" spans="1:12" s="51" customFormat="1" ht="18" customHeight="1">
      <c r="A74" s="423"/>
      <c r="B74" s="479"/>
      <c r="C74" s="59"/>
      <c r="D74" s="93" t="str">
        <f>K$64</f>
        <v>DOHTOジュニア</v>
      </c>
      <c r="E74" s="155">
        <v>0.53472222222222221</v>
      </c>
      <c r="F74" s="93" t="str">
        <f>K$71</f>
        <v>旭川市立緑が丘中学校</v>
      </c>
      <c r="G74" s="172">
        <v>43219</v>
      </c>
      <c r="H74" s="154" t="s">
        <v>478</v>
      </c>
      <c r="I74" s="50"/>
    </row>
    <row r="75" spans="1:12" s="51" customFormat="1" ht="18" customHeight="1">
      <c r="A75" s="433"/>
      <c r="B75" s="480"/>
      <c r="C75" s="66"/>
      <c r="D75" s="159" t="str">
        <f>K$69</f>
        <v>札幌ジュニアFC</v>
      </c>
      <c r="E75" s="175">
        <v>0.63194444444444442</v>
      </c>
      <c r="F75" s="159" t="str">
        <f>K$73</f>
        <v>北海道コンサドーレ釧路U-15</v>
      </c>
      <c r="G75" s="176">
        <v>43219</v>
      </c>
      <c r="H75" s="84" t="s">
        <v>475</v>
      </c>
      <c r="I75" s="50"/>
    </row>
    <row r="76" spans="1:12" s="51" customFormat="1" ht="21" customHeight="1">
      <c r="A76" s="481" t="s">
        <v>502</v>
      </c>
      <c r="B76" s="483" t="s">
        <v>503</v>
      </c>
      <c r="C76" s="89"/>
      <c r="D76" s="90" t="str">
        <f>K$68</f>
        <v>ジェネラーレ室蘭U-15</v>
      </c>
      <c r="E76" s="177">
        <v>0.4861111111111111</v>
      </c>
      <c r="F76" s="153" t="str">
        <f>K$72</f>
        <v>サンクFCくりやまU-15</v>
      </c>
      <c r="G76" s="178">
        <v>43225</v>
      </c>
      <c r="H76" s="232" t="s">
        <v>556</v>
      </c>
      <c r="I76" s="407" t="s">
        <v>495</v>
      </c>
      <c r="K76" s="173"/>
    </row>
    <row r="77" spans="1:12" s="51" customFormat="1" ht="18" customHeight="1">
      <c r="A77" s="443"/>
      <c r="B77" s="484"/>
      <c r="C77" s="59"/>
      <c r="D77" s="93" t="str">
        <f>K$67</f>
        <v>プログレッソ十勝FCU－１５</v>
      </c>
      <c r="E77" s="180">
        <v>0.4861111111111111</v>
      </c>
      <c r="F77" s="93" t="str">
        <f>K$73</f>
        <v>北海道コンサドーレ釧路U-15</v>
      </c>
      <c r="G77" s="172">
        <v>43226</v>
      </c>
      <c r="H77" s="156" t="s">
        <v>500</v>
      </c>
      <c r="I77" s="407"/>
      <c r="K77" s="174"/>
    </row>
    <row r="78" spans="1:12" s="51" customFormat="1" ht="18" customHeight="1">
      <c r="A78" s="443"/>
      <c r="B78" s="484"/>
      <c r="C78" s="181"/>
      <c r="D78" s="90" t="str">
        <f>K$65</f>
        <v>ＦＣ　DEN OVA</v>
      </c>
      <c r="E78" s="78">
        <v>0.39583333333333331</v>
      </c>
      <c r="F78" s="93" t="str">
        <f>K$66</f>
        <v>帯北アンビシャス</v>
      </c>
      <c r="G78" s="164">
        <v>43225</v>
      </c>
      <c r="H78" s="233" t="s">
        <v>475</v>
      </c>
      <c r="I78" s="50" t="s">
        <v>501</v>
      </c>
      <c r="K78" s="137"/>
    </row>
    <row r="79" spans="1:12" s="51" customFormat="1" ht="18" customHeight="1">
      <c r="A79" s="482"/>
      <c r="B79" s="485"/>
      <c r="C79" s="66"/>
      <c r="D79" s="159" t="str">
        <f>K$71</f>
        <v>旭川市立緑が丘中学校</v>
      </c>
      <c r="E79" s="175">
        <v>0.46527777777777773</v>
      </c>
      <c r="F79" s="157" t="str">
        <f>K$69</f>
        <v>札幌ジュニアFC</v>
      </c>
      <c r="G79" s="234" t="s">
        <v>505</v>
      </c>
      <c r="H79" s="84" t="s">
        <v>7</v>
      </c>
      <c r="I79" s="50"/>
    </row>
    <row r="80" spans="1:12" s="51" customFormat="1" ht="18" customHeight="1">
      <c r="A80" s="432">
        <v>5</v>
      </c>
      <c r="B80" s="475" t="s">
        <v>429</v>
      </c>
      <c r="C80" s="89"/>
      <c r="D80" s="90" t="str">
        <f>K$71</f>
        <v>旭川市立緑が丘中学校</v>
      </c>
      <c r="E80" s="162">
        <v>0.4861111111111111</v>
      </c>
      <c r="F80" s="90" t="str">
        <f>K$67</f>
        <v>プログレッソ十勝FCU－１５</v>
      </c>
      <c r="G80" s="235" t="s">
        <v>506</v>
      </c>
      <c r="H80" s="57" t="s">
        <v>7</v>
      </c>
      <c r="I80" s="50"/>
      <c r="J80" s="140">
        <v>1</v>
      </c>
      <c r="K80" s="51" t="s">
        <v>477</v>
      </c>
      <c r="L80" s="51" t="s">
        <v>477</v>
      </c>
    </row>
    <row r="81" spans="1:12" s="51" customFormat="1" ht="18" customHeight="1">
      <c r="A81" s="423"/>
      <c r="B81" s="476"/>
      <c r="C81" s="89"/>
      <c r="D81" s="93" t="str">
        <f>K$72</f>
        <v>サンクFCくりやまU-15</v>
      </c>
      <c r="E81" s="190">
        <v>0.61111111111111105</v>
      </c>
      <c r="F81" s="187" t="str">
        <f>K$66</f>
        <v>帯北アンビシャス</v>
      </c>
      <c r="G81" s="172">
        <v>43233</v>
      </c>
      <c r="H81" s="57" t="s">
        <v>507</v>
      </c>
      <c r="I81" s="182" t="s">
        <v>425</v>
      </c>
      <c r="J81" s="140">
        <v>2</v>
      </c>
      <c r="K81" s="51" t="s">
        <v>480</v>
      </c>
      <c r="L81" s="51" t="s">
        <v>480</v>
      </c>
    </row>
    <row r="82" spans="1:12" s="51" customFormat="1" ht="18" customHeight="1">
      <c r="A82" s="423"/>
      <c r="B82" s="476"/>
      <c r="C82" s="59"/>
      <c r="D82" s="93" t="str">
        <f>K$73</f>
        <v>北海道コンサドーレ釧路U-15</v>
      </c>
      <c r="E82" s="155">
        <v>0.4861111111111111</v>
      </c>
      <c r="F82" s="93" t="str">
        <f>K$65</f>
        <v>ＦＣ　DEN OVA</v>
      </c>
      <c r="G82" s="172">
        <v>43232</v>
      </c>
      <c r="H82" s="156" t="s">
        <v>508</v>
      </c>
      <c r="I82" s="50"/>
      <c r="J82" s="140">
        <v>3</v>
      </c>
      <c r="K82" s="51" t="s">
        <v>483</v>
      </c>
      <c r="L82" s="51" t="s">
        <v>483</v>
      </c>
    </row>
    <row r="83" spans="1:12" s="51" customFormat="1" ht="18" customHeight="1">
      <c r="A83" s="433"/>
      <c r="B83" s="477"/>
      <c r="C83" s="188"/>
      <c r="D83" s="159" t="str">
        <f>K$64</f>
        <v>DOHTOジュニア</v>
      </c>
      <c r="E83" s="158">
        <v>0.39583333333333331</v>
      </c>
      <c r="F83" s="90" t="str">
        <f>K$69</f>
        <v>札幌ジュニアFC</v>
      </c>
      <c r="G83" s="176">
        <v>43233</v>
      </c>
      <c r="H83" s="84" t="s">
        <v>557</v>
      </c>
      <c r="I83" s="50"/>
      <c r="J83" s="140">
        <v>4</v>
      </c>
      <c r="K83" s="51" t="s">
        <v>484</v>
      </c>
      <c r="L83" s="51" t="s">
        <v>484</v>
      </c>
    </row>
    <row r="84" spans="1:12" s="51" customFormat="1" ht="18" customHeight="1">
      <c r="A84" s="432">
        <v>6</v>
      </c>
      <c r="B84" s="483" t="s">
        <v>432</v>
      </c>
      <c r="C84" s="89"/>
      <c r="D84" s="93" t="str">
        <f>K$68</f>
        <v>ジェネラーレ室蘭U-15</v>
      </c>
      <c r="E84" s="162">
        <v>0.4861111111111111</v>
      </c>
      <c r="F84" s="53" t="str">
        <f>K$64</f>
        <v>DOHTOジュニア</v>
      </c>
      <c r="G84" s="178">
        <v>43240</v>
      </c>
      <c r="H84" s="75" t="s">
        <v>485</v>
      </c>
      <c r="I84" s="50"/>
      <c r="J84" s="140">
        <v>5</v>
      </c>
      <c r="K84" s="51" t="s">
        <v>487</v>
      </c>
      <c r="L84" s="51" t="s">
        <v>487</v>
      </c>
    </row>
    <row r="85" spans="1:12" s="51" customFormat="1" ht="18" customHeight="1">
      <c r="A85" s="423"/>
      <c r="B85" s="484"/>
      <c r="C85" s="59"/>
      <c r="D85" s="93" t="str">
        <f>K$69</f>
        <v>札幌ジュニアFC</v>
      </c>
      <c r="E85" s="189">
        <v>0.375</v>
      </c>
      <c r="F85" s="153" t="str">
        <f>K$67</f>
        <v>プログレッソ十勝FCU－１５</v>
      </c>
      <c r="G85" s="172">
        <v>43240</v>
      </c>
      <c r="H85" s="154" t="s">
        <v>421</v>
      </c>
      <c r="I85" s="50"/>
      <c r="J85" s="140">
        <v>6</v>
      </c>
      <c r="K85" s="51" t="s">
        <v>490</v>
      </c>
      <c r="L85" s="51" t="s">
        <v>490</v>
      </c>
    </row>
    <row r="86" spans="1:12" s="51" customFormat="1" ht="18" customHeight="1">
      <c r="A86" s="423"/>
      <c r="B86" s="484"/>
      <c r="C86" s="89"/>
      <c r="D86" s="90" t="str">
        <f>K$71</f>
        <v>旭川市立緑が丘中学校</v>
      </c>
      <c r="E86" s="162">
        <v>0.59027777777777779</v>
      </c>
      <c r="F86" s="93" t="str">
        <f>K$65</f>
        <v>ＦＣ　DEN OVA</v>
      </c>
      <c r="G86" s="164" t="s">
        <v>437</v>
      </c>
      <c r="H86" s="57" t="s">
        <v>7</v>
      </c>
      <c r="I86" s="50"/>
      <c r="J86" s="140">
        <v>7</v>
      </c>
    </row>
    <row r="87" spans="1:12" s="51" customFormat="1" ht="18" customHeight="1">
      <c r="A87" s="433"/>
      <c r="B87" s="485"/>
      <c r="C87" s="95"/>
      <c r="D87" s="93" t="str">
        <f>K$72</f>
        <v>サンクFCくりやまU-15</v>
      </c>
      <c r="E87" s="192">
        <v>0.4861111111111111</v>
      </c>
      <c r="F87" s="93" t="str">
        <f>K$73</f>
        <v>北海道コンサドーレ釧路U-15</v>
      </c>
      <c r="G87" s="176">
        <v>43239</v>
      </c>
      <c r="H87" s="84" t="s">
        <v>509</v>
      </c>
      <c r="I87" s="50"/>
      <c r="J87" s="140">
        <v>8</v>
      </c>
      <c r="K87" s="51" t="s">
        <v>494</v>
      </c>
      <c r="L87" s="51" t="s">
        <v>494</v>
      </c>
    </row>
    <row r="88" spans="1:12" s="51" customFormat="1" ht="18" customHeight="1">
      <c r="A88" s="432">
        <v>7</v>
      </c>
      <c r="B88" s="486" t="s">
        <v>510</v>
      </c>
      <c r="C88" s="86"/>
      <c r="D88" s="53" t="str">
        <f>K$71</f>
        <v>旭川市立緑が丘中学校</v>
      </c>
      <c r="E88" s="186">
        <v>0.59027777777777779</v>
      </c>
      <c r="F88" s="53" t="str">
        <f>K$72</f>
        <v>サンクFCくりやまU-15</v>
      </c>
      <c r="G88" s="163" t="s">
        <v>439</v>
      </c>
      <c r="H88" s="75" t="s">
        <v>511</v>
      </c>
      <c r="I88" s="50"/>
      <c r="J88" s="140">
        <v>9</v>
      </c>
      <c r="K88" s="51" t="s">
        <v>497</v>
      </c>
      <c r="L88" s="51" t="s">
        <v>497</v>
      </c>
    </row>
    <row r="89" spans="1:12" s="51" customFormat="1" ht="18" customHeight="1">
      <c r="A89" s="423"/>
      <c r="B89" s="487"/>
      <c r="C89" s="123"/>
      <c r="D89" s="93" t="str">
        <f>K$64</f>
        <v>DOHTOジュニア</v>
      </c>
      <c r="E89" s="162">
        <v>0.39583333333333331</v>
      </c>
      <c r="F89" s="93" t="str">
        <f>K$67</f>
        <v>プログレッソ十勝FCU－１５</v>
      </c>
      <c r="G89" s="172">
        <v>43254</v>
      </c>
      <c r="H89" s="154" t="s">
        <v>512</v>
      </c>
      <c r="I89" s="50"/>
      <c r="J89" s="140">
        <v>10</v>
      </c>
      <c r="K89" s="51" t="s">
        <v>499</v>
      </c>
      <c r="L89" s="51" t="s">
        <v>499</v>
      </c>
    </row>
    <row r="90" spans="1:12" s="51" customFormat="1" ht="21" customHeight="1">
      <c r="A90" s="423"/>
      <c r="B90" s="487"/>
      <c r="C90" s="59"/>
      <c r="D90" s="93" t="str">
        <f>K$68</f>
        <v>ジェネラーレ室蘭U-15</v>
      </c>
      <c r="E90" s="155">
        <v>0.4861111111111111</v>
      </c>
      <c r="F90" s="153" t="str">
        <f>K$66</f>
        <v>帯北アンビシャス</v>
      </c>
      <c r="G90" s="172">
        <v>43254</v>
      </c>
      <c r="H90" s="165" t="s">
        <v>558</v>
      </c>
      <c r="I90" s="50"/>
      <c r="J90" s="140"/>
    </row>
    <row r="91" spans="1:12" s="51" customFormat="1" ht="18" customHeight="1">
      <c r="A91" s="433"/>
      <c r="B91" s="488"/>
      <c r="C91" s="188"/>
      <c r="D91" s="170" t="str">
        <f>K$69</f>
        <v>札幌ジュニアFC</v>
      </c>
      <c r="E91" s="155">
        <v>0.51388888888888895</v>
      </c>
      <c r="F91" s="191" t="str">
        <f>K$65</f>
        <v>ＦＣ　DEN OVA</v>
      </c>
      <c r="G91" s="172">
        <v>43254</v>
      </c>
      <c r="H91" s="84" t="s">
        <v>421</v>
      </c>
      <c r="I91" s="50"/>
      <c r="J91" s="140"/>
    </row>
    <row r="92" spans="1:12" s="51" customFormat="1" ht="18" customHeight="1">
      <c r="A92" s="489">
        <v>8</v>
      </c>
      <c r="B92" s="492" t="s">
        <v>514</v>
      </c>
      <c r="C92" s="123"/>
      <c r="D92" s="53" t="str">
        <f>K$69</f>
        <v>札幌ジュニアFC</v>
      </c>
      <c r="E92" s="186">
        <v>0.6875</v>
      </c>
      <c r="F92" s="53" t="str">
        <f>K$72</f>
        <v>サンクFCくりやまU-15</v>
      </c>
      <c r="G92" s="178">
        <v>43261</v>
      </c>
      <c r="H92" s="57" t="s">
        <v>515</v>
      </c>
      <c r="I92" s="50"/>
    </row>
    <row r="93" spans="1:12" s="51" customFormat="1" ht="18" customHeight="1">
      <c r="A93" s="490"/>
      <c r="B93" s="493"/>
      <c r="C93" s="59"/>
      <c r="D93" s="93" t="str">
        <f>K$64</f>
        <v>DOHTOジュニア</v>
      </c>
      <c r="E93" s="155">
        <v>0.39583333333333331</v>
      </c>
      <c r="F93" s="191" t="str">
        <f>K$66</f>
        <v>帯北アンビシャス</v>
      </c>
      <c r="G93" s="164">
        <v>43261</v>
      </c>
      <c r="H93" s="195" t="s">
        <v>559</v>
      </c>
      <c r="I93" s="50"/>
    </row>
    <row r="94" spans="1:12" s="51" customFormat="1" ht="18" customHeight="1">
      <c r="A94" s="490"/>
      <c r="B94" s="493"/>
      <c r="C94" s="59"/>
      <c r="D94" s="93" t="str">
        <f>K$65</f>
        <v>ＦＣ　DEN OVA</v>
      </c>
      <c r="E94" s="167">
        <v>0.63888888888888895</v>
      </c>
      <c r="F94" s="90" t="str">
        <f>K$67</f>
        <v>プログレッソ十勝FCU－１５</v>
      </c>
      <c r="G94" s="172">
        <v>43261</v>
      </c>
      <c r="H94" s="154" t="s">
        <v>560</v>
      </c>
      <c r="I94" s="50"/>
    </row>
    <row r="95" spans="1:12" s="51" customFormat="1" ht="18" customHeight="1">
      <c r="A95" s="491"/>
      <c r="B95" s="494"/>
      <c r="C95" s="95"/>
      <c r="D95" s="93" t="str">
        <f>K$68</f>
        <v>ジェネラーレ室蘭U-15</v>
      </c>
      <c r="E95" s="168">
        <v>0.4861111111111111</v>
      </c>
      <c r="F95" s="90" t="str">
        <f>K$73</f>
        <v>北海道コンサドーレ釧路U-15</v>
      </c>
      <c r="G95" s="176">
        <v>43261</v>
      </c>
      <c r="H95" s="152" t="s">
        <v>485</v>
      </c>
      <c r="I95" s="50"/>
    </row>
    <row r="96" spans="1:12" s="51" customFormat="1" ht="18" customHeight="1">
      <c r="A96" s="489">
        <v>9</v>
      </c>
      <c r="B96" s="495" t="s">
        <v>518</v>
      </c>
      <c r="C96" s="52"/>
      <c r="D96" s="53" t="str">
        <f>K$67</f>
        <v>プログレッソ十勝FCU－１５</v>
      </c>
      <c r="E96" s="186">
        <v>0.61458333333333337</v>
      </c>
      <c r="F96" s="53" t="str">
        <f>K$72</f>
        <v>サンクFCくりやまU-15</v>
      </c>
      <c r="G96" s="178">
        <v>43268</v>
      </c>
      <c r="H96" s="75" t="s">
        <v>519</v>
      </c>
      <c r="I96" s="50"/>
    </row>
    <row r="97" spans="1:15" s="51" customFormat="1" ht="18" customHeight="1">
      <c r="A97" s="490"/>
      <c r="B97" s="496"/>
      <c r="C97" s="59"/>
      <c r="D97" s="90" t="str">
        <f>K$68</f>
        <v>ジェネラーレ室蘭U-15</v>
      </c>
      <c r="E97" s="92">
        <v>0.4861111111111111</v>
      </c>
      <c r="F97" s="90" t="str">
        <f>K$71</f>
        <v>旭川市立緑が丘中学校</v>
      </c>
      <c r="G97" s="172">
        <v>43267</v>
      </c>
      <c r="H97" s="154" t="s">
        <v>485</v>
      </c>
      <c r="I97" s="50"/>
    </row>
    <row r="98" spans="1:15" s="51" customFormat="1" ht="18" customHeight="1">
      <c r="A98" s="490"/>
      <c r="B98" s="496"/>
      <c r="C98" s="95"/>
      <c r="D98" s="93" t="str">
        <f>K$65</f>
        <v>ＦＣ　DEN OVA</v>
      </c>
      <c r="E98" s="167">
        <v>0.55555555555555558</v>
      </c>
      <c r="F98" s="93" t="str">
        <f>K$64</f>
        <v>DOHTOジュニア</v>
      </c>
      <c r="G98" s="172">
        <v>43267</v>
      </c>
      <c r="H98" s="154" t="s">
        <v>561</v>
      </c>
      <c r="I98" s="50"/>
    </row>
    <row r="99" spans="1:15" s="51" customFormat="1" ht="18" customHeight="1">
      <c r="A99" s="491"/>
      <c r="B99" s="497"/>
      <c r="C99" s="66"/>
      <c r="D99" s="157" t="str">
        <f>K$66</f>
        <v>帯北アンビシャス</v>
      </c>
      <c r="E99" s="196">
        <v>0.5625</v>
      </c>
      <c r="F99" s="197" t="str">
        <f>K$73</f>
        <v>北海道コンサドーレ釧路U-15</v>
      </c>
      <c r="G99" s="184">
        <v>43268</v>
      </c>
      <c r="H99" s="198" t="s">
        <v>519</v>
      </c>
      <c r="I99" s="50"/>
    </row>
    <row r="100" spans="1:15" s="51" customFormat="1" ht="18" customHeight="1">
      <c r="A100" s="432">
        <v>10</v>
      </c>
      <c r="B100" s="475" t="s">
        <v>443</v>
      </c>
      <c r="C100" s="52"/>
      <c r="D100" s="53" t="s">
        <v>521</v>
      </c>
      <c r="E100" s="150">
        <v>0.4861111111111111</v>
      </c>
      <c r="F100" s="53" t="s">
        <v>522</v>
      </c>
      <c r="G100" s="163">
        <v>43302</v>
      </c>
      <c r="H100" s="199" t="s">
        <v>508</v>
      </c>
      <c r="I100" s="50"/>
      <c r="J100" s="140">
        <v>1</v>
      </c>
      <c r="K100" s="51" t="s">
        <v>477</v>
      </c>
      <c r="L100" s="51" t="s">
        <v>477</v>
      </c>
    </row>
    <row r="101" spans="1:15" s="51" customFormat="1" ht="18" customHeight="1">
      <c r="A101" s="423"/>
      <c r="B101" s="476"/>
      <c r="C101" s="89"/>
      <c r="D101" s="93" t="s">
        <v>524</v>
      </c>
      <c r="E101" s="162">
        <v>0.4861111111111111</v>
      </c>
      <c r="F101" s="90" t="s">
        <v>525</v>
      </c>
      <c r="G101" s="172">
        <v>43302</v>
      </c>
      <c r="H101" s="152" t="s">
        <v>526</v>
      </c>
      <c r="I101" s="182"/>
      <c r="J101" s="140">
        <v>2</v>
      </c>
      <c r="K101" s="51" t="s">
        <v>480</v>
      </c>
      <c r="L101" s="51" t="s">
        <v>480</v>
      </c>
    </row>
    <row r="102" spans="1:15" s="51" customFormat="1" ht="18" customHeight="1">
      <c r="A102" s="423"/>
      <c r="B102" s="476"/>
      <c r="C102" s="59"/>
      <c r="D102" s="93" t="s">
        <v>527</v>
      </c>
      <c r="E102" s="167">
        <v>0.61111111111111105</v>
      </c>
      <c r="F102" s="93" t="str">
        <f>K102</f>
        <v>帯北アンビシャス</v>
      </c>
      <c r="G102" s="164" t="s">
        <v>444</v>
      </c>
      <c r="H102" s="154" t="s">
        <v>7</v>
      </c>
      <c r="I102" s="50"/>
      <c r="J102" s="140">
        <v>3</v>
      </c>
      <c r="K102" s="51" t="s">
        <v>483</v>
      </c>
      <c r="L102" s="51" t="s">
        <v>483</v>
      </c>
    </row>
    <row r="103" spans="1:15" s="51" customFormat="1" ht="18" customHeight="1">
      <c r="A103" s="433"/>
      <c r="B103" s="498"/>
      <c r="C103" s="181"/>
      <c r="D103" s="93" t="s">
        <v>528</v>
      </c>
      <c r="E103" s="168">
        <v>0.46527777777777773</v>
      </c>
      <c r="F103" s="50" t="str">
        <f>K104</f>
        <v>ジェネラーレ室蘭U-15</v>
      </c>
      <c r="G103" s="172">
        <v>43302</v>
      </c>
      <c r="H103" s="154" t="s">
        <v>562</v>
      </c>
      <c r="I103" s="50"/>
      <c r="J103" s="140">
        <v>4</v>
      </c>
      <c r="K103" s="51" t="s">
        <v>484</v>
      </c>
      <c r="L103" s="51" t="s">
        <v>484</v>
      </c>
    </row>
    <row r="104" spans="1:15" s="51" customFormat="1" ht="18" customHeight="1">
      <c r="A104" s="432">
        <v>11</v>
      </c>
      <c r="B104" s="499" t="s">
        <v>530</v>
      </c>
      <c r="C104" s="52"/>
      <c r="D104" s="161" t="s">
        <v>529</v>
      </c>
      <c r="E104" s="186">
        <v>0.5625</v>
      </c>
      <c r="F104" s="53" t="s">
        <v>531</v>
      </c>
      <c r="G104" s="163">
        <v>43324</v>
      </c>
      <c r="H104" s="199" t="s">
        <v>563</v>
      </c>
      <c r="I104" s="50"/>
      <c r="J104" s="140">
        <v>5</v>
      </c>
      <c r="K104" s="51" t="s">
        <v>486</v>
      </c>
      <c r="L104" s="51" t="s">
        <v>487</v>
      </c>
    </row>
    <row r="105" spans="1:15" s="51" customFormat="1" ht="18" customHeight="1">
      <c r="A105" s="423"/>
      <c r="B105" s="473"/>
      <c r="C105" s="59"/>
      <c r="D105" s="93" t="str">
        <f>K108</f>
        <v>サンクFCくりやまU-15</v>
      </c>
      <c r="E105" s="155">
        <v>0.4861111111111111</v>
      </c>
      <c r="F105" s="90" t="str">
        <f>K100</f>
        <v>DOHTOジュニア</v>
      </c>
      <c r="G105" s="172">
        <v>43324</v>
      </c>
      <c r="H105" s="195" t="s">
        <v>509</v>
      </c>
      <c r="I105" s="50"/>
      <c r="J105" s="140">
        <v>6</v>
      </c>
      <c r="K105" s="51" t="s">
        <v>490</v>
      </c>
      <c r="L105" s="51" t="s">
        <v>490</v>
      </c>
    </row>
    <row r="106" spans="1:15" s="51" customFormat="1" ht="18" customHeight="1">
      <c r="A106" s="423"/>
      <c r="B106" s="473"/>
      <c r="C106" s="59"/>
      <c r="D106" s="90" t="s">
        <v>521</v>
      </c>
      <c r="E106" s="167">
        <v>0.46527777777777773</v>
      </c>
      <c r="F106" s="93" t="s">
        <v>527</v>
      </c>
      <c r="G106" s="164">
        <v>43323</v>
      </c>
      <c r="H106" s="156" t="s">
        <v>564</v>
      </c>
      <c r="I106" s="458" t="s">
        <v>495</v>
      </c>
      <c r="J106" s="140">
        <v>7</v>
      </c>
    </row>
    <row r="107" spans="1:15" s="51" customFormat="1" ht="18" customHeight="1">
      <c r="A107" s="433"/>
      <c r="B107" s="474"/>
      <c r="C107" s="66"/>
      <c r="D107" s="159" t="s">
        <v>535</v>
      </c>
      <c r="E107" s="196">
        <v>0.61458333333333337</v>
      </c>
      <c r="F107" s="197" t="s">
        <v>528</v>
      </c>
      <c r="G107" s="176">
        <v>43324</v>
      </c>
      <c r="H107" s="84" t="s">
        <v>563</v>
      </c>
      <c r="I107" s="407"/>
      <c r="J107" s="140">
        <v>8</v>
      </c>
      <c r="K107" s="51" t="s">
        <v>494</v>
      </c>
      <c r="L107" s="51" t="s">
        <v>494</v>
      </c>
    </row>
    <row r="108" spans="1:15" s="51" customFormat="1" ht="18" customHeight="1">
      <c r="A108" s="432">
        <v>12</v>
      </c>
      <c r="B108" s="483" t="s">
        <v>537</v>
      </c>
      <c r="C108" s="52"/>
      <c r="D108" s="191" t="str">
        <f>K121</f>
        <v>ＦＣ　DEN OVA</v>
      </c>
      <c r="E108" s="186">
        <v>0.46527777777777773</v>
      </c>
      <c r="F108" s="202" t="str">
        <f>K124</f>
        <v>ジェネラーレ室蘭U-15</v>
      </c>
      <c r="G108" s="178">
        <v>43344</v>
      </c>
      <c r="H108" s="75" t="s">
        <v>475</v>
      </c>
      <c r="I108" s="182"/>
      <c r="J108" s="140">
        <v>9</v>
      </c>
      <c r="K108" s="51" t="s">
        <v>496</v>
      </c>
      <c r="L108" s="51" t="s">
        <v>497</v>
      </c>
    </row>
    <row r="109" spans="1:15" s="51" customFormat="1" ht="18" customHeight="1">
      <c r="A109" s="423"/>
      <c r="B109" s="484"/>
      <c r="C109" s="89"/>
      <c r="D109" s="93" t="s">
        <v>529</v>
      </c>
      <c r="E109" s="162">
        <v>0.4861111111111111</v>
      </c>
      <c r="F109" s="93" t="s">
        <v>535</v>
      </c>
      <c r="G109" s="172">
        <v>43345</v>
      </c>
      <c r="H109" s="154" t="s">
        <v>519</v>
      </c>
      <c r="I109" s="182"/>
      <c r="J109" s="140">
        <v>10</v>
      </c>
      <c r="K109" s="51" t="s">
        <v>498</v>
      </c>
      <c r="L109" s="51" t="s">
        <v>499</v>
      </c>
      <c r="M109" s="200"/>
      <c r="N109" s="200"/>
      <c r="O109" s="200"/>
    </row>
    <row r="110" spans="1:15" s="51" customFormat="1" ht="18" customHeight="1">
      <c r="A110" s="423"/>
      <c r="B110" s="484"/>
      <c r="C110" s="59"/>
      <c r="D110" s="93" t="s">
        <v>527</v>
      </c>
      <c r="E110" s="155">
        <v>0.46875</v>
      </c>
      <c r="F110" s="93" t="s">
        <v>522</v>
      </c>
      <c r="G110" s="164" t="s">
        <v>458</v>
      </c>
      <c r="H110" s="57" t="s">
        <v>7</v>
      </c>
      <c r="I110" s="50"/>
      <c r="J110" s="140"/>
      <c r="M110" s="200"/>
      <c r="N110" s="200"/>
      <c r="O110" s="200"/>
    </row>
    <row r="111" spans="1:15" s="51" customFormat="1" ht="18" customHeight="1">
      <c r="A111" s="433"/>
      <c r="B111" s="485"/>
      <c r="C111" s="66"/>
      <c r="D111" s="159" t="s">
        <v>538</v>
      </c>
      <c r="E111" s="196">
        <v>0.4861111111111111</v>
      </c>
      <c r="F111" s="159" t="s">
        <v>528</v>
      </c>
      <c r="G111" s="176">
        <v>43345</v>
      </c>
      <c r="H111" s="84" t="s">
        <v>564</v>
      </c>
      <c r="I111" s="50"/>
      <c r="J111" s="140"/>
      <c r="M111" s="200"/>
      <c r="N111" s="200"/>
      <c r="O111" s="200"/>
    </row>
    <row r="112" spans="1:15" s="51" customFormat="1" ht="18" customHeight="1">
      <c r="A112" s="432">
        <v>13</v>
      </c>
      <c r="B112" s="483" t="s">
        <v>459</v>
      </c>
      <c r="C112" s="52"/>
      <c r="D112" s="153" t="s">
        <v>496</v>
      </c>
      <c r="E112" s="162">
        <v>0.4861111111111111</v>
      </c>
      <c r="F112" s="90" t="s">
        <v>539</v>
      </c>
      <c r="G112" s="178">
        <v>43352</v>
      </c>
      <c r="H112" s="203" t="s">
        <v>540</v>
      </c>
      <c r="I112" s="50" t="s">
        <v>425</v>
      </c>
      <c r="M112" s="200"/>
      <c r="N112" s="200"/>
      <c r="O112" s="200"/>
    </row>
    <row r="113" spans="1:15" s="51" customFormat="1" ht="18" customHeight="1">
      <c r="A113" s="423"/>
      <c r="B113" s="484"/>
      <c r="C113" s="95"/>
      <c r="D113" s="93" t="s">
        <v>521</v>
      </c>
      <c r="E113" s="155">
        <v>0.4861111111111111</v>
      </c>
      <c r="F113" s="93" t="s">
        <v>529</v>
      </c>
      <c r="G113" s="172">
        <v>43352</v>
      </c>
      <c r="H113" s="154" t="s">
        <v>541</v>
      </c>
      <c r="I113" s="50"/>
      <c r="M113" s="200"/>
      <c r="N113" s="200"/>
      <c r="O113" s="200"/>
    </row>
    <row r="114" spans="1:15" s="51" customFormat="1" ht="18" customHeight="1">
      <c r="A114" s="423"/>
      <c r="B114" s="484"/>
      <c r="C114" s="59"/>
      <c r="D114" s="93" t="s">
        <v>535</v>
      </c>
      <c r="E114" s="155">
        <v>0.4861111111111111</v>
      </c>
      <c r="F114" s="90" t="s">
        <v>525</v>
      </c>
      <c r="G114" s="172">
        <v>43352</v>
      </c>
      <c r="H114" s="154" t="s">
        <v>519</v>
      </c>
      <c r="I114" s="182"/>
    </row>
    <row r="115" spans="1:15" s="51" customFormat="1" ht="18" customHeight="1">
      <c r="A115" s="433"/>
      <c r="B115" s="485"/>
      <c r="C115" s="66"/>
      <c r="D115" s="157" t="s">
        <v>528</v>
      </c>
      <c r="E115" s="204">
        <v>0.46527777777777773</v>
      </c>
      <c r="F115" s="159" t="s">
        <v>527</v>
      </c>
      <c r="G115" s="176">
        <v>43351</v>
      </c>
      <c r="H115" s="198" t="s">
        <v>424</v>
      </c>
      <c r="I115" s="182"/>
    </row>
    <row r="116" spans="1:15" s="51" customFormat="1" ht="18" customHeight="1">
      <c r="A116" s="432">
        <v>14</v>
      </c>
      <c r="B116" s="461" t="s">
        <v>463</v>
      </c>
      <c r="C116" s="208"/>
      <c r="D116" s="93" t="s">
        <v>529</v>
      </c>
      <c r="E116" s="155">
        <v>0.61458333333333337</v>
      </c>
      <c r="F116" s="90" t="s">
        <v>527</v>
      </c>
      <c r="G116" s="172">
        <v>43359</v>
      </c>
      <c r="H116" s="57" t="s">
        <v>519</v>
      </c>
      <c r="I116" s="50"/>
    </row>
    <row r="117" spans="1:15" s="51" customFormat="1" ht="18" customHeight="1">
      <c r="A117" s="423"/>
      <c r="B117" s="462"/>
      <c r="C117" s="205"/>
      <c r="D117" s="187" t="s">
        <v>535</v>
      </c>
      <c r="E117" s="155">
        <v>0.5625</v>
      </c>
      <c r="F117" s="93" t="s">
        <v>496</v>
      </c>
      <c r="G117" s="164">
        <v>43359</v>
      </c>
      <c r="H117" s="154" t="s">
        <v>519</v>
      </c>
      <c r="I117" s="50"/>
    </row>
    <row r="118" spans="1:15" s="51" customFormat="1" ht="18" customHeight="1">
      <c r="A118" s="423"/>
      <c r="B118" s="462"/>
      <c r="C118" s="209"/>
      <c r="D118" s="93" t="s">
        <v>525</v>
      </c>
      <c r="E118" s="162">
        <v>0.53472222222222221</v>
      </c>
      <c r="F118" s="90" t="s">
        <v>538</v>
      </c>
      <c r="G118" s="172">
        <v>43360</v>
      </c>
      <c r="H118" s="156" t="s">
        <v>424</v>
      </c>
      <c r="I118" s="50"/>
    </row>
    <row r="119" spans="1:15" s="51" customFormat="1" ht="18" customHeight="1">
      <c r="A119" s="433"/>
      <c r="B119" s="463"/>
      <c r="C119" s="209"/>
      <c r="D119" s="90" t="s">
        <v>528</v>
      </c>
      <c r="E119" s="192">
        <v>0.58333333333333337</v>
      </c>
      <c r="F119" s="153" t="s">
        <v>522</v>
      </c>
      <c r="G119" s="176">
        <v>43360</v>
      </c>
      <c r="H119" s="156" t="s">
        <v>424</v>
      </c>
      <c r="I119" s="50" t="s">
        <v>425</v>
      </c>
    </row>
    <row r="120" spans="1:15" s="51" customFormat="1" ht="18" customHeight="1">
      <c r="A120" s="432">
        <v>15</v>
      </c>
      <c r="B120" s="500" t="s">
        <v>543</v>
      </c>
      <c r="C120" s="52"/>
      <c r="D120" s="53" t="s">
        <v>522</v>
      </c>
      <c r="E120" s="186">
        <v>0.39583333333333331</v>
      </c>
      <c r="F120" s="53" t="s">
        <v>539</v>
      </c>
      <c r="G120" s="163">
        <v>43366</v>
      </c>
      <c r="H120" s="210" t="s">
        <v>544</v>
      </c>
      <c r="I120" s="50"/>
      <c r="J120" s="140">
        <v>1</v>
      </c>
      <c r="K120" s="51" t="s">
        <v>477</v>
      </c>
      <c r="L120" s="51" t="s">
        <v>477</v>
      </c>
    </row>
    <row r="121" spans="1:15" s="51" customFormat="1" ht="18" customHeight="1">
      <c r="A121" s="423"/>
      <c r="B121" s="501"/>
      <c r="C121" s="59"/>
      <c r="D121" s="153" t="s">
        <v>529</v>
      </c>
      <c r="E121" s="206">
        <v>0.5625</v>
      </c>
      <c r="F121" s="153" t="s">
        <v>528</v>
      </c>
      <c r="G121" s="172">
        <v>43366</v>
      </c>
      <c r="H121" s="156" t="s">
        <v>519</v>
      </c>
      <c r="I121" s="50"/>
      <c r="J121" s="140">
        <v>2</v>
      </c>
      <c r="K121" s="51" t="s">
        <v>480</v>
      </c>
      <c r="L121" s="51" t="s">
        <v>480</v>
      </c>
    </row>
    <row r="122" spans="1:15" ht="18" customHeight="1">
      <c r="A122" s="423"/>
      <c r="B122" s="501"/>
      <c r="C122" s="59"/>
      <c r="D122" s="93" t="s">
        <v>525</v>
      </c>
      <c r="E122" s="155">
        <v>0.46527777777777773</v>
      </c>
      <c r="F122" s="90" t="s">
        <v>527</v>
      </c>
      <c r="G122" s="164">
        <v>43365</v>
      </c>
      <c r="H122" s="156" t="s">
        <v>424</v>
      </c>
      <c r="I122" s="50"/>
      <c r="J122" s="140">
        <v>3</v>
      </c>
      <c r="K122" s="51" t="s">
        <v>483</v>
      </c>
      <c r="L122" s="51" t="s">
        <v>483</v>
      </c>
    </row>
    <row r="123" spans="1:15" ht="18" customHeight="1">
      <c r="A123" s="433"/>
      <c r="B123" s="502"/>
      <c r="C123" s="188"/>
      <c r="D123" s="93" t="s">
        <v>538</v>
      </c>
      <c r="E123" s="204">
        <v>0.4861111111111111</v>
      </c>
      <c r="F123" s="159" t="s">
        <v>496</v>
      </c>
      <c r="G123" s="164">
        <v>43365</v>
      </c>
      <c r="H123" s="84" t="s">
        <v>541</v>
      </c>
      <c r="I123" s="50"/>
      <c r="J123" s="140">
        <v>4</v>
      </c>
      <c r="K123" s="51" t="s">
        <v>484</v>
      </c>
      <c r="L123" s="51" t="s">
        <v>484</v>
      </c>
    </row>
    <row r="124" spans="1:15" ht="18" customHeight="1">
      <c r="A124" s="432">
        <v>16</v>
      </c>
      <c r="B124" s="486" t="s">
        <v>545</v>
      </c>
      <c r="C124" s="74"/>
      <c r="D124" s="53" t="s">
        <v>496</v>
      </c>
      <c r="E124" s="206">
        <v>0.4861111111111111</v>
      </c>
      <c r="F124" s="153" t="s">
        <v>527</v>
      </c>
      <c r="G124" s="163">
        <v>43380</v>
      </c>
      <c r="H124" s="212" t="s">
        <v>540</v>
      </c>
      <c r="I124" s="50"/>
      <c r="J124" s="140">
        <v>5</v>
      </c>
      <c r="K124" s="51" t="s">
        <v>486</v>
      </c>
      <c r="L124" s="51" t="s">
        <v>487</v>
      </c>
    </row>
    <row r="125" spans="1:15" ht="18" customHeight="1">
      <c r="A125" s="423"/>
      <c r="B125" s="487"/>
      <c r="C125" s="123"/>
      <c r="D125" s="93" t="s">
        <v>529</v>
      </c>
      <c r="E125" s="155">
        <v>0.61458333333333337</v>
      </c>
      <c r="F125" s="93" t="s">
        <v>522</v>
      </c>
      <c r="G125" s="172">
        <v>43380</v>
      </c>
      <c r="H125" s="154" t="s">
        <v>519</v>
      </c>
      <c r="I125" s="50"/>
      <c r="J125" s="140">
        <v>6</v>
      </c>
      <c r="K125" s="51" t="s">
        <v>490</v>
      </c>
      <c r="L125" s="51" t="s">
        <v>490</v>
      </c>
    </row>
    <row r="126" spans="1:15" ht="18" customHeight="1">
      <c r="A126" s="423"/>
      <c r="B126" s="487"/>
      <c r="C126" s="59"/>
      <c r="D126" s="153" t="s">
        <v>535</v>
      </c>
      <c r="E126" s="155">
        <v>0.5625</v>
      </c>
      <c r="F126" s="93" t="s">
        <v>539</v>
      </c>
      <c r="G126" s="172">
        <v>43380</v>
      </c>
      <c r="H126" s="154" t="s">
        <v>519</v>
      </c>
      <c r="I126" s="50"/>
      <c r="J126" s="140">
        <v>7</v>
      </c>
      <c r="K126" s="51"/>
      <c r="L126" s="51"/>
    </row>
    <row r="127" spans="1:15" ht="18" customHeight="1">
      <c r="A127" s="433"/>
      <c r="B127" s="488"/>
      <c r="C127" s="181"/>
      <c r="D127" s="191" t="s">
        <v>525</v>
      </c>
      <c r="E127" s="213">
        <v>0.47222222222222227</v>
      </c>
      <c r="F127" s="90" t="s">
        <v>528</v>
      </c>
      <c r="G127" s="172">
        <v>43379</v>
      </c>
      <c r="H127" s="156" t="s">
        <v>546</v>
      </c>
      <c r="I127" s="50"/>
      <c r="J127" s="140">
        <v>8</v>
      </c>
      <c r="K127" s="51" t="s">
        <v>494</v>
      </c>
      <c r="L127" s="51" t="s">
        <v>494</v>
      </c>
    </row>
    <row r="128" spans="1:15" ht="18" customHeight="1">
      <c r="A128" s="489">
        <v>17</v>
      </c>
      <c r="B128" s="492" t="s">
        <v>470</v>
      </c>
      <c r="C128" s="52"/>
      <c r="D128" s="53" t="s">
        <v>496</v>
      </c>
      <c r="E128" s="215">
        <v>0.4861111111111111</v>
      </c>
      <c r="F128" s="53" t="s">
        <v>528</v>
      </c>
      <c r="G128" s="178">
        <v>43386</v>
      </c>
      <c r="H128" s="75" t="s">
        <v>526</v>
      </c>
      <c r="I128" s="50" t="s">
        <v>425</v>
      </c>
      <c r="J128" s="140">
        <v>9</v>
      </c>
      <c r="K128" s="51" t="s">
        <v>496</v>
      </c>
      <c r="L128" s="51" t="s">
        <v>497</v>
      </c>
    </row>
    <row r="129" spans="1:12" ht="18" customHeight="1">
      <c r="A129" s="490"/>
      <c r="B129" s="493"/>
      <c r="C129" s="59"/>
      <c r="D129" s="191" t="s">
        <v>535</v>
      </c>
      <c r="E129" s="155">
        <v>0.61458333333333337</v>
      </c>
      <c r="F129" s="93" t="s">
        <v>522</v>
      </c>
      <c r="G129" s="172">
        <v>43387</v>
      </c>
      <c r="H129" s="154" t="s">
        <v>548</v>
      </c>
      <c r="I129" s="50"/>
      <c r="J129" s="140">
        <v>10</v>
      </c>
      <c r="K129" s="51" t="s">
        <v>498</v>
      </c>
      <c r="L129" s="51" t="s">
        <v>499</v>
      </c>
    </row>
    <row r="130" spans="1:12" ht="18" customHeight="1">
      <c r="A130" s="490"/>
      <c r="B130" s="493"/>
      <c r="C130" s="59"/>
      <c r="D130" s="93" t="s">
        <v>529</v>
      </c>
      <c r="E130" s="167">
        <v>0.5625</v>
      </c>
      <c r="F130" s="191" t="s">
        <v>525</v>
      </c>
      <c r="G130" s="172">
        <v>43387</v>
      </c>
      <c r="H130" s="154" t="s">
        <v>548</v>
      </c>
      <c r="I130" s="50"/>
      <c r="J130" s="140"/>
      <c r="K130" s="51"/>
    </row>
    <row r="131" spans="1:12" ht="18" customHeight="1">
      <c r="A131" s="491"/>
      <c r="B131" s="494"/>
      <c r="C131" s="66"/>
      <c r="D131" s="90" t="s">
        <v>538</v>
      </c>
      <c r="E131" s="219">
        <v>0.4861111111111111</v>
      </c>
      <c r="F131" s="197" t="s">
        <v>539</v>
      </c>
      <c r="G131" s="184">
        <v>43386</v>
      </c>
      <c r="H131" s="84" t="s">
        <v>541</v>
      </c>
      <c r="I131" s="50"/>
      <c r="J131" s="140"/>
      <c r="K131" s="51"/>
    </row>
    <row r="132" spans="1:12" ht="18" customHeight="1">
      <c r="A132" s="432">
        <v>18</v>
      </c>
      <c r="B132" s="454" t="s">
        <v>549</v>
      </c>
      <c r="C132" s="52"/>
      <c r="D132" s="53" t="s">
        <v>496</v>
      </c>
      <c r="E132" s="150">
        <v>0.4861111111111111</v>
      </c>
      <c r="F132" s="53" t="s">
        <v>529</v>
      </c>
      <c r="G132" s="220">
        <v>43394</v>
      </c>
      <c r="H132" s="75" t="s">
        <v>509</v>
      </c>
      <c r="I132" s="407" t="s">
        <v>495</v>
      </c>
      <c r="J132" s="41"/>
    </row>
    <row r="133" spans="1:12" ht="18" customHeight="1">
      <c r="A133" s="423"/>
      <c r="B133" s="455"/>
      <c r="C133" s="59"/>
      <c r="D133" s="90" t="s">
        <v>527</v>
      </c>
      <c r="E133" s="78">
        <v>0.4861111111111111</v>
      </c>
      <c r="F133" s="93" t="s">
        <v>539</v>
      </c>
      <c r="G133" s="164" t="s">
        <v>565</v>
      </c>
      <c r="H133" s="57" t="s">
        <v>7</v>
      </c>
      <c r="I133" s="407"/>
      <c r="J133" s="41"/>
    </row>
    <row r="134" spans="1:12" ht="18" customHeight="1">
      <c r="A134" s="423"/>
      <c r="B134" s="456"/>
      <c r="C134" s="59"/>
      <c r="D134" s="93" t="s">
        <v>522</v>
      </c>
      <c r="E134" s="167">
        <v>0.39583333333333331</v>
      </c>
      <c r="F134" s="93" t="s">
        <v>525</v>
      </c>
      <c r="G134" s="172">
        <v>43394</v>
      </c>
      <c r="H134" s="154" t="s">
        <v>544</v>
      </c>
      <c r="I134" s="50"/>
      <c r="J134" s="41"/>
    </row>
    <row r="135" spans="1:12" ht="18" customHeight="1" thickBot="1">
      <c r="A135" s="464"/>
      <c r="B135" s="465"/>
      <c r="C135" s="131"/>
      <c r="D135" s="221" t="s">
        <v>538</v>
      </c>
      <c r="E135" s="222">
        <v>0.4861111111111111</v>
      </c>
      <c r="F135" s="223" t="s">
        <v>535</v>
      </c>
      <c r="G135" s="224">
        <v>43393</v>
      </c>
      <c r="H135" s="136" t="s">
        <v>541</v>
      </c>
      <c r="I135" s="50"/>
      <c r="J135" s="41"/>
    </row>
    <row r="136" spans="1:12" ht="18" customHeight="1">
      <c r="I136" s="50"/>
    </row>
    <row r="137" spans="1:12" ht="18" customHeight="1">
      <c r="I137" s="50" t="s">
        <v>425</v>
      </c>
    </row>
    <row r="138" spans="1:12" ht="18" customHeight="1">
      <c r="I138" s="50"/>
      <c r="K138" s="211"/>
    </row>
    <row r="139" spans="1:12" ht="18" customHeight="1">
      <c r="I139" s="50"/>
    </row>
    <row r="140" spans="1:12" ht="18" customHeight="1">
      <c r="I140" s="50"/>
    </row>
    <row r="141" spans="1:12" ht="18" customHeight="1">
      <c r="I141" s="50"/>
    </row>
    <row r="142" spans="1:12" s="141" customFormat="1" ht="18" customHeight="1">
      <c r="C142" s="37"/>
      <c r="G142" s="142"/>
      <c r="I142" s="50" t="s">
        <v>547</v>
      </c>
      <c r="K142" s="41"/>
    </row>
    <row r="143" spans="1:12" s="141" customFormat="1" ht="18" customHeight="1">
      <c r="C143" s="37"/>
      <c r="G143" s="142"/>
      <c r="I143" s="50"/>
      <c r="K143" s="41"/>
    </row>
    <row r="144" spans="1:12" s="141" customFormat="1" ht="18" customHeight="1">
      <c r="C144" s="37"/>
      <c r="G144" s="142"/>
      <c r="I144" s="50"/>
      <c r="K144" s="41"/>
    </row>
    <row r="145" spans="3:11" s="141" customFormat="1" ht="18" customHeight="1">
      <c r="C145" s="37"/>
      <c r="G145" s="142"/>
      <c r="I145" s="218"/>
      <c r="K145" s="41"/>
    </row>
    <row r="146" spans="3:11" s="141" customFormat="1" ht="18" customHeight="1">
      <c r="C146" s="37"/>
      <c r="G146" s="142"/>
      <c r="I146" s="50"/>
      <c r="K146" s="41"/>
    </row>
    <row r="147" spans="3:11" s="141" customFormat="1" ht="18" customHeight="1">
      <c r="C147" s="37"/>
      <c r="G147" s="142"/>
      <c r="I147" s="50"/>
      <c r="K147" s="41"/>
    </row>
    <row r="148" spans="3:11" s="141" customFormat="1" ht="18" customHeight="1">
      <c r="C148" s="37"/>
      <c r="G148" s="142"/>
      <c r="I148" s="50"/>
      <c r="K148" s="41"/>
    </row>
    <row r="149" spans="3:11" s="141" customFormat="1" ht="18" customHeight="1">
      <c r="C149" s="37"/>
      <c r="G149" s="142"/>
      <c r="I149" s="50"/>
      <c r="K149" s="41"/>
    </row>
    <row r="150" spans="3:11" s="141" customFormat="1" ht="18" customHeight="1">
      <c r="C150" s="37"/>
      <c r="G150" s="142"/>
      <c r="I150" s="50"/>
      <c r="K150" s="41"/>
    </row>
    <row r="151" spans="3:11" s="141" customFormat="1" ht="18" customHeight="1">
      <c r="C151" s="37"/>
      <c r="G151" s="142"/>
      <c r="I151" s="50"/>
      <c r="K151" s="41"/>
    </row>
    <row r="152" spans="3:11" s="141" customFormat="1" ht="18" customHeight="1">
      <c r="C152" s="37"/>
      <c r="G152" s="142"/>
      <c r="I152" s="50"/>
      <c r="K152" s="41"/>
    </row>
    <row r="153" spans="3:11" s="141" customFormat="1" ht="9" customHeight="1">
      <c r="C153" s="37"/>
      <c r="G153" s="142"/>
      <c r="K153" s="41"/>
    </row>
    <row r="154" spans="3:11" s="141" customFormat="1" ht="9" customHeight="1">
      <c r="C154" s="37"/>
      <c r="G154" s="142"/>
      <c r="K154" s="41"/>
    </row>
    <row r="155" spans="3:11" s="141" customFormat="1" ht="9" customHeight="1">
      <c r="C155" s="37"/>
      <c r="G155" s="142"/>
      <c r="K155" s="41"/>
    </row>
    <row r="156" spans="3:11" s="141" customFormat="1" ht="9" customHeight="1">
      <c r="C156" s="37"/>
      <c r="G156" s="142"/>
      <c r="K156" s="41"/>
    </row>
    <row r="157" spans="3:11" s="141" customFormat="1" ht="9" customHeight="1">
      <c r="C157" s="37"/>
      <c r="G157" s="142"/>
      <c r="K157" s="41"/>
    </row>
    <row r="158" spans="3:11" s="141" customFormat="1" ht="9" customHeight="1">
      <c r="C158" s="37"/>
      <c r="G158" s="142"/>
      <c r="K158" s="41"/>
    </row>
    <row r="159" spans="3:11" s="141" customFormat="1" ht="9" customHeight="1">
      <c r="C159" s="37"/>
      <c r="G159" s="142"/>
      <c r="K159" s="41"/>
    </row>
    <row r="160" spans="3:11" s="141" customFormat="1" ht="9" customHeight="1">
      <c r="C160" s="37"/>
      <c r="G160" s="142"/>
      <c r="K160" s="41"/>
    </row>
    <row r="161" spans="3:11" s="141" customFormat="1" ht="9" customHeight="1">
      <c r="C161" s="37"/>
      <c r="G161" s="142"/>
      <c r="K161" s="41"/>
    </row>
    <row r="162" spans="3:11" s="141" customFormat="1" ht="9" customHeight="1">
      <c r="C162" s="37"/>
      <c r="G162" s="142"/>
      <c r="K162" s="41"/>
    </row>
    <row r="163" spans="3:11" s="141" customFormat="1" ht="9" customHeight="1">
      <c r="C163" s="37"/>
      <c r="G163" s="142"/>
      <c r="K163" s="41"/>
    </row>
    <row r="164" spans="3:11" s="141" customFormat="1" ht="9" customHeight="1">
      <c r="C164" s="37"/>
      <c r="G164" s="142"/>
      <c r="K164" s="41"/>
    </row>
    <row r="165" spans="3:11" s="141" customFormat="1" ht="9" customHeight="1">
      <c r="C165" s="37"/>
      <c r="G165" s="142"/>
      <c r="K165" s="41"/>
    </row>
    <row r="166" spans="3:11" s="141" customFormat="1" ht="9" customHeight="1">
      <c r="C166" s="37"/>
      <c r="G166" s="142"/>
      <c r="K166" s="41"/>
    </row>
    <row r="167" spans="3:11" s="141" customFormat="1" ht="9" customHeight="1">
      <c r="C167" s="37"/>
      <c r="G167" s="142"/>
      <c r="K167" s="41"/>
    </row>
    <row r="168" spans="3:11" s="141" customFormat="1" ht="9" customHeight="1">
      <c r="C168" s="37"/>
      <c r="G168" s="142"/>
      <c r="K168" s="41"/>
    </row>
    <row r="169" spans="3:11" s="141" customFormat="1" ht="9" customHeight="1">
      <c r="C169" s="37"/>
      <c r="G169" s="142"/>
      <c r="K169" s="41"/>
    </row>
    <row r="170" spans="3:11" s="141" customFormat="1" ht="9" customHeight="1">
      <c r="C170" s="37"/>
      <c r="G170" s="142"/>
      <c r="K170" s="41"/>
    </row>
    <row r="171" spans="3:11" s="141" customFormat="1" ht="9" customHeight="1">
      <c r="C171" s="37"/>
      <c r="G171" s="142"/>
      <c r="K171" s="41"/>
    </row>
    <row r="172" spans="3:11" s="141" customFormat="1" ht="9" customHeight="1">
      <c r="C172" s="37"/>
      <c r="G172" s="142"/>
      <c r="K172" s="41"/>
    </row>
    <row r="173" spans="3:11" s="141" customFormat="1" ht="9" customHeight="1">
      <c r="C173" s="37"/>
      <c r="G173" s="142"/>
      <c r="K173" s="41"/>
    </row>
    <row r="174" spans="3:11" s="141" customFormat="1" ht="9" customHeight="1">
      <c r="C174" s="37"/>
      <c r="G174" s="142"/>
      <c r="K174" s="41"/>
    </row>
    <row r="175" spans="3:11" s="141" customFormat="1" ht="9" customHeight="1">
      <c r="C175" s="37"/>
      <c r="G175" s="142"/>
      <c r="K175" s="41"/>
    </row>
    <row r="176" spans="3:11" s="141" customFormat="1" ht="9" customHeight="1">
      <c r="C176" s="37"/>
      <c r="G176" s="142"/>
      <c r="K176" s="41"/>
    </row>
    <row r="177" spans="3:11" s="141" customFormat="1" ht="9" customHeight="1">
      <c r="C177" s="37"/>
      <c r="G177" s="142"/>
      <c r="K177" s="41"/>
    </row>
    <row r="178" spans="3:11" s="141" customFormat="1" ht="9" customHeight="1">
      <c r="C178" s="37"/>
      <c r="G178" s="142"/>
      <c r="K178" s="41"/>
    </row>
    <row r="179" spans="3:11" s="141" customFormat="1" ht="9" customHeight="1">
      <c r="C179" s="37"/>
      <c r="G179" s="142"/>
      <c r="K179" s="41"/>
    </row>
    <row r="180" spans="3:11" s="141" customFormat="1" ht="9" customHeight="1">
      <c r="C180" s="37"/>
      <c r="G180" s="142"/>
      <c r="K180" s="41"/>
    </row>
    <row r="181" spans="3:11" s="141" customFormat="1" ht="9" customHeight="1">
      <c r="C181" s="37"/>
      <c r="G181" s="142"/>
      <c r="K181" s="41"/>
    </row>
    <row r="182" spans="3:11" s="141" customFormat="1" ht="9" customHeight="1">
      <c r="C182" s="37"/>
      <c r="G182" s="142"/>
      <c r="K182" s="41"/>
    </row>
    <row r="183" spans="3:11" s="141" customFormat="1" ht="9" customHeight="1">
      <c r="C183" s="37"/>
      <c r="G183" s="142"/>
      <c r="K183" s="41"/>
    </row>
    <row r="184" spans="3:11" s="141" customFormat="1" ht="9" customHeight="1">
      <c r="C184" s="37"/>
      <c r="G184" s="142"/>
      <c r="K184" s="41"/>
    </row>
    <row r="185" spans="3:11" s="141" customFormat="1" ht="9" customHeight="1">
      <c r="C185" s="37"/>
      <c r="G185" s="142"/>
      <c r="K185" s="41"/>
    </row>
    <row r="186" spans="3:11" s="141" customFormat="1" ht="9" customHeight="1">
      <c r="C186" s="37"/>
      <c r="G186" s="142"/>
      <c r="K186" s="41"/>
    </row>
    <row r="187" spans="3:11" s="141" customFormat="1" ht="9" customHeight="1">
      <c r="C187" s="37"/>
      <c r="G187" s="142"/>
      <c r="K187" s="41"/>
    </row>
    <row r="188" spans="3:11" s="141" customFormat="1" ht="9" customHeight="1">
      <c r="C188" s="37"/>
      <c r="G188" s="142"/>
      <c r="K188" s="41"/>
    </row>
    <row r="189" spans="3:11" s="141" customFormat="1" ht="9" customHeight="1">
      <c r="C189" s="37"/>
      <c r="G189" s="142"/>
      <c r="K189" s="41"/>
    </row>
    <row r="190" spans="3:11" s="141" customFormat="1" ht="9" customHeight="1">
      <c r="C190" s="37"/>
      <c r="G190" s="142"/>
      <c r="K190" s="41"/>
    </row>
    <row r="191" spans="3:11" s="141" customFormat="1" ht="9" customHeight="1">
      <c r="C191" s="37"/>
      <c r="G191" s="142"/>
      <c r="K191" s="41"/>
    </row>
    <row r="192" spans="3:11" s="141" customFormat="1" ht="9" customHeight="1">
      <c r="C192" s="37"/>
      <c r="G192" s="142"/>
      <c r="K192" s="41"/>
    </row>
    <row r="193" spans="3:11" s="141" customFormat="1" ht="9" customHeight="1">
      <c r="C193" s="37"/>
      <c r="G193" s="142"/>
      <c r="K193" s="41"/>
    </row>
    <row r="194" spans="3:11" s="141" customFormat="1" ht="9" customHeight="1">
      <c r="C194" s="37"/>
      <c r="G194" s="142"/>
      <c r="K194" s="41"/>
    </row>
    <row r="195" spans="3:11" s="141" customFormat="1" ht="9" customHeight="1">
      <c r="C195" s="37"/>
      <c r="G195" s="142"/>
      <c r="K195" s="41"/>
    </row>
    <row r="196" spans="3:11" s="141" customFormat="1" ht="9" customHeight="1">
      <c r="C196" s="37"/>
      <c r="G196" s="142"/>
      <c r="K196" s="41"/>
    </row>
    <row r="197" spans="3:11" s="141" customFormat="1" ht="9" customHeight="1">
      <c r="C197" s="37"/>
      <c r="G197" s="142"/>
      <c r="K197" s="41"/>
    </row>
    <row r="198" spans="3:11" s="141" customFormat="1" ht="9" customHeight="1">
      <c r="C198" s="37"/>
      <c r="G198" s="142"/>
      <c r="K198" s="41"/>
    </row>
    <row r="199" spans="3:11" s="141" customFormat="1" ht="9" customHeight="1">
      <c r="C199" s="37"/>
      <c r="G199" s="142"/>
      <c r="K199" s="41"/>
    </row>
    <row r="200" spans="3:11" s="141" customFormat="1" ht="9" customHeight="1">
      <c r="C200" s="37"/>
      <c r="G200" s="142"/>
      <c r="K200" s="41"/>
    </row>
    <row r="201" spans="3:11" s="141" customFormat="1" ht="9" customHeight="1">
      <c r="C201" s="37"/>
      <c r="G201" s="142"/>
      <c r="K201" s="41"/>
    </row>
    <row r="202" spans="3:11" s="141" customFormat="1" ht="9" customHeight="1">
      <c r="C202" s="37"/>
      <c r="G202" s="142"/>
      <c r="K202" s="41"/>
    </row>
    <row r="203" spans="3:11" s="141" customFormat="1" ht="9" customHeight="1">
      <c r="C203" s="37"/>
      <c r="G203" s="142"/>
      <c r="K203" s="41"/>
    </row>
    <row r="204" spans="3:11" s="141" customFormat="1" ht="9" customHeight="1">
      <c r="C204" s="37"/>
      <c r="G204" s="142"/>
      <c r="K204" s="41"/>
    </row>
    <row r="205" spans="3:11" s="141" customFormat="1" ht="9" customHeight="1">
      <c r="C205" s="37"/>
      <c r="G205" s="142"/>
      <c r="K205" s="41"/>
    </row>
    <row r="206" spans="3:11" s="141" customFormat="1" ht="9" customHeight="1">
      <c r="C206" s="37"/>
      <c r="G206" s="142"/>
      <c r="K206" s="41"/>
    </row>
    <row r="207" spans="3:11" s="141" customFormat="1" ht="9" customHeight="1">
      <c r="C207" s="37"/>
      <c r="G207" s="142"/>
      <c r="K207" s="41"/>
    </row>
    <row r="208" spans="3:11" s="141" customFormat="1" ht="9" customHeight="1">
      <c r="C208" s="37"/>
      <c r="G208" s="142"/>
      <c r="K208" s="41"/>
    </row>
    <row r="209" spans="3:11" s="141" customFormat="1" ht="9" customHeight="1">
      <c r="C209" s="37"/>
      <c r="G209" s="142"/>
      <c r="K209" s="41"/>
    </row>
    <row r="210" spans="3:11" s="141" customFormat="1" ht="9" customHeight="1">
      <c r="C210" s="37"/>
      <c r="G210" s="142"/>
      <c r="K210" s="41"/>
    </row>
    <row r="211" spans="3:11" s="141" customFormat="1" ht="9" customHeight="1">
      <c r="C211" s="37"/>
      <c r="G211" s="142"/>
      <c r="K211" s="41"/>
    </row>
    <row r="212" spans="3:11" s="141" customFormat="1" ht="9" customHeight="1">
      <c r="C212" s="37"/>
      <c r="G212" s="142"/>
      <c r="K212" s="41"/>
    </row>
    <row r="213" spans="3:11" s="141" customFormat="1" ht="9" customHeight="1">
      <c r="C213" s="37"/>
      <c r="G213" s="142"/>
      <c r="K213" s="41"/>
    </row>
    <row r="214" spans="3:11" s="141" customFormat="1" ht="9" customHeight="1">
      <c r="C214" s="37"/>
      <c r="G214" s="142"/>
      <c r="K214" s="41"/>
    </row>
    <row r="215" spans="3:11" s="141" customFormat="1" ht="9" customHeight="1">
      <c r="C215" s="37"/>
      <c r="G215" s="142"/>
      <c r="K215" s="41"/>
    </row>
    <row r="216" spans="3:11" s="141" customFormat="1" ht="9" customHeight="1">
      <c r="C216" s="37"/>
      <c r="G216" s="142"/>
      <c r="K216" s="41"/>
    </row>
    <row r="217" spans="3:11" s="141" customFormat="1" ht="9" customHeight="1">
      <c r="C217" s="37"/>
      <c r="G217" s="142"/>
      <c r="K217" s="41"/>
    </row>
    <row r="218" spans="3:11" s="141" customFormat="1" ht="9" customHeight="1">
      <c r="C218" s="37"/>
      <c r="G218" s="142"/>
      <c r="K218" s="41"/>
    </row>
    <row r="219" spans="3:11" s="141" customFormat="1" ht="9" customHeight="1">
      <c r="C219" s="37"/>
      <c r="G219" s="142"/>
      <c r="K219" s="41"/>
    </row>
    <row r="220" spans="3:11" s="141" customFormat="1" ht="9" customHeight="1">
      <c r="C220" s="37"/>
      <c r="G220" s="142"/>
      <c r="K220" s="41"/>
    </row>
    <row r="221" spans="3:11" s="141" customFormat="1" ht="9" customHeight="1">
      <c r="C221" s="37"/>
      <c r="G221" s="142"/>
      <c r="K221" s="41"/>
    </row>
    <row r="222" spans="3:11" s="141" customFormat="1" ht="9" customHeight="1">
      <c r="C222" s="37"/>
      <c r="G222" s="142"/>
      <c r="K222" s="41"/>
    </row>
    <row r="223" spans="3:11" s="141" customFormat="1" ht="9" customHeight="1">
      <c r="C223" s="37"/>
      <c r="G223" s="142"/>
      <c r="K223" s="41"/>
    </row>
    <row r="224" spans="3:11" s="141" customFormat="1" ht="9" customHeight="1">
      <c r="C224" s="37"/>
      <c r="G224" s="142"/>
      <c r="K224" s="41"/>
    </row>
    <row r="225" spans="3:11" s="141" customFormat="1" ht="9" customHeight="1">
      <c r="C225" s="37"/>
      <c r="G225" s="142"/>
      <c r="K225" s="41"/>
    </row>
    <row r="226" spans="3:11" s="141" customFormat="1" ht="9" customHeight="1">
      <c r="C226" s="37"/>
      <c r="G226" s="142"/>
      <c r="K226" s="41"/>
    </row>
    <row r="227" spans="3:11" s="141" customFormat="1" ht="9" customHeight="1">
      <c r="C227" s="37"/>
      <c r="G227" s="142"/>
      <c r="K227" s="41"/>
    </row>
    <row r="228" spans="3:11" s="141" customFormat="1" ht="9" customHeight="1">
      <c r="C228" s="37"/>
      <c r="G228" s="142"/>
      <c r="K228" s="41"/>
    </row>
    <row r="229" spans="3:11" s="141" customFormat="1" ht="9" customHeight="1">
      <c r="C229" s="37"/>
      <c r="G229" s="142"/>
      <c r="K229" s="41"/>
    </row>
    <row r="230" spans="3:11" s="141" customFormat="1" ht="9" customHeight="1">
      <c r="C230" s="37"/>
      <c r="G230" s="142"/>
      <c r="K230" s="41"/>
    </row>
    <row r="231" spans="3:11" s="141" customFormat="1" ht="9" customHeight="1">
      <c r="C231" s="37"/>
      <c r="G231" s="142"/>
      <c r="K231" s="41"/>
    </row>
    <row r="232" spans="3:11" s="141" customFormat="1" ht="9" customHeight="1">
      <c r="C232" s="37"/>
      <c r="G232" s="142"/>
      <c r="K232" s="41"/>
    </row>
    <row r="233" spans="3:11" s="141" customFormat="1" ht="9" customHeight="1">
      <c r="C233" s="37"/>
      <c r="G233" s="142"/>
      <c r="K233" s="41"/>
    </row>
    <row r="234" spans="3:11" s="141" customFormat="1" ht="9" customHeight="1">
      <c r="C234" s="37"/>
      <c r="G234" s="142"/>
      <c r="K234" s="41"/>
    </row>
    <row r="235" spans="3:11" s="141" customFormat="1" ht="9" customHeight="1">
      <c r="C235" s="37"/>
      <c r="G235" s="142"/>
      <c r="K235" s="41"/>
    </row>
    <row r="236" spans="3:11" s="141" customFormat="1" ht="9" customHeight="1">
      <c r="C236" s="37"/>
      <c r="G236" s="142"/>
      <c r="K236" s="41"/>
    </row>
    <row r="237" spans="3:11" s="141" customFormat="1" ht="9" customHeight="1">
      <c r="C237" s="37"/>
      <c r="G237" s="142"/>
      <c r="K237" s="41"/>
    </row>
    <row r="238" spans="3:11" s="141" customFormat="1" ht="9" customHeight="1">
      <c r="C238" s="37"/>
      <c r="G238" s="142"/>
      <c r="K238" s="41"/>
    </row>
    <row r="239" spans="3:11" s="141" customFormat="1" ht="9" customHeight="1">
      <c r="C239" s="37"/>
      <c r="G239" s="142"/>
      <c r="K239" s="41"/>
    </row>
    <row r="240" spans="3:11" s="141" customFormat="1" ht="9" customHeight="1">
      <c r="C240" s="37"/>
      <c r="G240" s="142"/>
      <c r="K240" s="41"/>
    </row>
    <row r="241" spans="3:11" s="141" customFormat="1" ht="9" customHeight="1">
      <c r="C241" s="37"/>
      <c r="G241" s="142"/>
      <c r="K241" s="41"/>
    </row>
    <row r="242" spans="3:11" s="141" customFormat="1" ht="9" customHeight="1">
      <c r="C242" s="37"/>
      <c r="G242" s="142"/>
      <c r="K242" s="41"/>
    </row>
    <row r="243" spans="3:11" s="141" customFormat="1" ht="9" customHeight="1">
      <c r="C243" s="37"/>
      <c r="G243" s="142"/>
      <c r="K243" s="41"/>
    </row>
    <row r="244" spans="3:11" s="141" customFormat="1" ht="9" customHeight="1">
      <c r="C244" s="37"/>
      <c r="G244" s="142"/>
      <c r="K244" s="41"/>
    </row>
    <row r="245" spans="3:11" s="141" customFormat="1" ht="9" customHeight="1">
      <c r="C245" s="37"/>
      <c r="G245" s="142"/>
      <c r="K245" s="41"/>
    </row>
    <row r="246" spans="3:11" s="141" customFormat="1" ht="9" customHeight="1">
      <c r="C246" s="37"/>
      <c r="G246" s="142"/>
      <c r="K246" s="41"/>
    </row>
    <row r="247" spans="3:11" s="141" customFormat="1" ht="9" customHeight="1">
      <c r="C247" s="37"/>
      <c r="G247" s="142"/>
      <c r="K247" s="41"/>
    </row>
    <row r="248" spans="3:11" s="141" customFormat="1" ht="9" customHeight="1">
      <c r="C248" s="37"/>
      <c r="G248" s="142"/>
      <c r="K248" s="41"/>
    </row>
    <row r="249" spans="3:11" s="141" customFormat="1" ht="9" customHeight="1">
      <c r="C249" s="37"/>
      <c r="G249" s="142"/>
      <c r="K249" s="41"/>
    </row>
    <row r="250" spans="3:11" s="141" customFormat="1" ht="9" customHeight="1">
      <c r="C250" s="37"/>
      <c r="G250" s="142"/>
      <c r="K250" s="41"/>
    </row>
    <row r="251" spans="3:11" s="141" customFormat="1" ht="9" customHeight="1">
      <c r="C251" s="37"/>
      <c r="G251" s="142"/>
      <c r="K251" s="41"/>
    </row>
    <row r="252" spans="3:11" s="141" customFormat="1" ht="9" customHeight="1">
      <c r="C252" s="37"/>
      <c r="G252" s="142"/>
      <c r="K252" s="41"/>
    </row>
    <row r="253" spans="3:11" s="141" customFormat="1" ht="9" customHeight="1">
      <c r="C253" s="37"/>
      <c r="G253" s="142"/>
      <c r="K253" s="41"/>
    </row>
    <row r="254" spans="3:11" s="141" customFormat="1" ht="9" customHeight="1">
      <c r="C254" s="37"/>
      <c r="G254" s="142"/>
      <c r="K254" s="41"/>
    </row>
    <row r="255" spans="3:11" s="141" customFormat="1" ht="9" customHeight="1">
      <c r="C255" s="37"/>
      <c r="G255" s="142"/>
      <c r="K255" s="41"/>
    </row>
    <row r="256" spans="3:11" s="141" customFormat="1" ht="9" customHeight="1">
      <c r="C256" s="37"/>
      <c r="G256" s="142"/>
      <c r="K256" s="41"/>
    </row>
    <row r="257" spans="3:11" s="141" customFormat="1" ht="9" customHeight="1">
      <c r="C257" s="37"/>
      <c r="G257" s="142"/>
      <c r="K257" s="41"/>
    </row>
    <row r="258" spans="3:11" s="141" customFormat="1" ht="9" customHeight="1">
      <c r="C258" s="37"/>
      <c r="G258" s="142"/>
      <c r="K258" s="41"/>
    </row>
    <row r="259" spans="3:11" s="141" customFormat="1" ht="9" customHeight="1">
      <c r="C259" s="37"/>
      <c r="G259" s="142"/>
      <c r="K259" s="41"/>
    </row>
    <row r="260" spans="3:11" s="141" customFormat="1" ht="9" customHeight="1">
      <c r="C260" s="37"/>
      <c r="G260" s="142"/>
      <c r="K260" s="41"/>
    </row>
    <row r="261" spans="3:11" s="141" customFormat="1" ht="9" customHeight="1">
      <c r="C261" s="37"/>
      <c r="G261" s="142"/>
      <c r="K261" s="41"/>
    </row>
    <row r="262" spans="3:11" s="141" customFormat="1" ht="9" customHeight="1">
      <c r="C262" s="37"/>
      <c r="G262" s="142"/>
      <c r="K262" s="41"/>
    </row>
    <row r="263" spans="3:11" s="141" customFormat="1" ht="9" customHeight="1">
      <c r="C263" s="37"/>
      <c r="G263" s="142"/>
      <c r="K263" s="41"/>
    </row>
    <row r="264" spans="3:11" s="141" customFormat="1" ht="9" customHeight="1">
      <c r="C264" s="37"/>
      <c r="G264" s="142"/>
      <c r="K264" s="41"/>
    </row>
    <row r="265" spans="3:11" s="141" customFormat="1" ht="9" customHeight="1">
      <c r="C265" s="37"/>
      <c r="G265" s="142"/>
      <c r="K265" s="41"/>
    </row>
    <row r="266" spans="3:11" s="141" customFormat="1" ht="9" customHeight="1">
      <c r="C266" s="37"/>
      <c r="G266" s="142"/>
      <c r="K266" s="41"/>
    </row>
    <row r="267" spans="3:11" s="141" customFormat="1" ht="9" customHeight="1">
      <c r="C267" s="37"/>
      <c r="G267" s="142"/>
      <c r="K267" s="41"/>
    </row>
    <row r="268" spans="3:11" s="141" customFormat="1" ht="9" customHeight="1">
      <c r="C268" s="37"/>
      <c r="G268" s="142"/>
      <c r="K268" s="41"/>
    </row>
    <row r="269" spans="3:11" s="141" customFormat="1" ht="9" customHeight="1">
      <c r="C269" s="37"/>
      <c r="G269" s="142"/>
      <c r="K269" s="41"/>
    </row>
    <row r="270" spans="3:11" s="141" customFormat="1" ht="9" customHeight="1">
      <c r="C270" s="37"/>
      <c r="G270" s="142"/>
      <c r="K270" s="41"/>
    </row>
    <row r="271" spans="3:11" s="141" customFormat="1" ht="9" customHeight="1">
      <c r="C271" s="37"/>
      <c r="G271" s="142"/>
      <c r="K271" s="41"/>
    </row>
    <row r="272" spans="3:11" s="141" customFormat="1" ht="9" customHeight="1">
      <c r="C272" s="37"/>
      <c r="G272" s="142"/>
      <c r="K272" s="41"/>
    </row>
    <row r="273" spans="3:11" s="141" customFormat="1" ht="9" customHeight="1">
      <c r="C273" s="37"/>
      <c r="G273" s="142"/>
      <c r="K273" s="41"/>
    </row>
    <row r="274" spans="3:11" s="141" customFormat="1" ht="9" customHeight="1">
      <c r="C274" s="37"/>
      <c r="G274" s="142"/>
      <c r="K274" s="41"/>
    </row>
    <row r="275" spans="3:11" s="141" customFormat="1" ht="9" customHeight="1">
      <c r="C275" s="37"/>
      <c r="G275" s="142"/>
      <c r="K275" s="41"/>
    </row>
    <row r="276" spans="3:11" s="141" customFormat="1" ht="9" customHeight="1">
      <c r="C276" s="37"/>
      <c r="G276" s="142"/>
      <c r="K276" s="41"/>
    </row>
    <row r="277" spans="3:11" s="141" customFormat="1" ht="9" customHeight="1">
      <c r="C277" s="37"/>
      <c r="G277" s="142"/>
      <c r="K277" s="41"/>
    </row>
    <row r="278" spans="3:11" s="141" customFormat="1" ht="9" customHeight="1">
      <c r="C278" s="37"/>
      <c r="G278" s="142"/>
      <c r="K278" s="41"/>
    </row>
    <row r="279" spans="3:11" s="141" customFormat="1" ht="9" customHeight="1">
      <c r="C279" s="37"/>
      <c r="G279" s="142"/>
      <c r="K279" s="41"/>
    </row>
    <row r="280" spans="3:11" s="141" customFormat="1" ht="9" customHeight="1">
      <c r="C280" s="37"/>
      <c r="G280" s="142"/>
      <c r="K280" s="41"/>
    </row>
    <row r="281" spans="3:11" s="141" customFormat="1" ht="9" customHeight="1">
      <c r="C281" s="37"/>
      <c r="G281" s="142"/>
      <c r="K281" s="41"/>
    </row>
    <row r="282" spans="3:11" s="141" customFormat="1" ht="9" customHeight="1">
      <c r="C282" s="37"/>
      <c r="G282" s="142"/>
      <c r="K282" s="41"/>
    </row>
    <row r="283" spans="3:11" s="141" customFormat="1" ht="9" customHeight="1">
      <c r="C283" s="37"/>
      <c r="G283" s="142"/>
      <c r="K283" s="41"/>
    </row>
    <row r="284" spans="3:11" s="141" customFormat="1" ht="9" customHeight="1">
      <c r="C284" s="37"/>
      <c r="G284" s="142"/>
      <c r="K284" s="41"/>
    </row>
    <row r="285" spans="3:11" s="141" customFormat="1" ht="9" customHeight="1">
      <c r="C285" s="37"/>
      <c r="G285" s="142"/>
      <c r="K285" s="41"/>
    </row>
    <row r="286" spans="3:11" s="141" customFormat="1" ht="9" customHeight="1">
      <c r="C286" s="37"/>
      <c r="G286" s="142"/>
      <c r="K286" s="41"/>
    </row>
    <row r="287" spans="3:11" s="141" customFormat="1" ht="9" customHeight="1">
      <c r="C287" s="37"/>
      <c r="G287" s="142"/>
      <c r="K287" s="41"/>
    </row>
    <row r="288" spans="3:11" s="141" customFormat="1" ht="9" customHeight="1">
      <c r="C288" s="37"/>
      <c r="G288" s="142"/>
      <c r="K288" s="41"/>
    </row>
  </sheetData>
  <mergeCells count="74">
    <mergeCell ref="A132:A135"/>
    <mergeCell ref="B132:B135"/>
    <mergeCell ref="I132:I133"/>
    <mergeCell ref="A120:A123"/>
    <mergeCell ref="B120:B123"/>
    <mergeCell ref="A124:A127"/>
    <mergeCell ref="B124:B127"/>
    <mergeCell ref="A128:A131"/>
    <mergeCell ref="B128:B131"/>
    <mergeCell ref="I106:I107"/>
    <mergeCell ref="A108:A111"/>
    <mergeCell ref="B108:B111"/>
    <mergeCell ref="A116:A119"/>
    <mergeCell ref="B116:B119"/>
    <mergeCell ref="A112:A115"/>
    <mergeCell ref="B112:B115"/>
    <mergeCell ref="A104:A107"/>
    <mergeCell ref="B104:B107"/>
    <mergeCell ref="A92:A95"/>
    <mergeCell ref="B92:B95"/>
    <mergeCell ref="A96:A99"/>
    <mergeCell ref="B96:B99"/>
    <mergeCell ref="A100:A103"/>
    <mergeCell ref="B100:B103"/>
    <mergeCell ref="A80:A83"/>
    <mergeCell ref="B80:B83"/>
    <mergeCell ref="A84:A87"/>
    <mergeCell ref="B84:B87"/>
    <mergeCell ref="A88:A91"/>
    <mergeCell ref="B88:B91"/>
    <mergeCell ref="I66:I67"/>
    <mergeCell ref="A72:A75"/>
    <mergeCell ref="B72:B75"/>
    <mergeCell ref="I72:I73"/>
    <mergeCell ref="A76:A79"/>
    <mergeCell ref="B76:B79"/>
    <mergeCell ref="I76:I77"/>
    <mergeCell ref="A44:A47"/>
    <mergeCell ref="B44:B47"/>
    <mergeCell ref="A68:A71"/>
    <mergeCell ref="B68:B71"/>
    <mergeCell ref="A48:A51"/>
    <mergeCell ref="B48:B51"/>
    <mergeCell ref="A52:A55"/>
    <mergeCell ref="B52:B55"/>
    <mergeCell ref="A56:A59"/>
    <mergeCell ref="B56:B59"/>
    <mergeCell ref="A60:F60"/>
    <mergeCell ref="A61:H61"/>
    <mergeCell ref="A64:A67"/>
    <mergeCell ref="B64:B67"/>
    <mergeCell ref="A32:A35"/>
    <mergeCell ref="B32:B35"/>
    <mergeCell ref="A36:A39"/>
    <mergeCell ref="B36:B39"/>
    <mergeCell ref="A40:A43"/>
    <mergeCell ref="B40:B43"/>
    <mergeCell ref="A20:A23"/>
    <mergeCell ref="B20:B23"/>
    <mergeCell ref="A24:A27"/>
    <mergeCell ref="B24:B27"/>
    <mergeCell ref="A28:A31"/>
    <mergeCell ref="B28:B31"/>
    <mergeCell ref="A12:A15"/>
    <mergeCell ref="B12:B15"/>
    <mergeCell ref="A16:A19"/>
    <mergeCell ref="B16:B19"/>
    <mergeCell ref="A8:A11"/>
    <mergeCell ref="B8:B11"/>
    <mergeCell ref="A1:H1"/>
    <mergeCell ref="A2:E2"/>
    <mergeCell ref="A4:A7"/>
    <mergeCell ref="B4:B7"/>
    <mergeCell ref="I4:I6"/>
  </mergeCells>
  <phoneticPr fontId="3"/>
  <printOptions horizontalCentered="1" verticalCentered="1"/>
  <pageMargins left="0.19685039370078741" right="0.19685039370078741" top="0.39370078740157483" bottom="0" header="0.31496062992125984" footer="0.31496062992125984"/>
  <pageSetup paperSize="9" scale="87" orientation="portrait" r:id="rId1"/>
  <rowBreaks count="2" manualBreakCount="2">
    <brk id="60" max="16383" man="1"/>
    <brk id="99" max="7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D22"/>
  <sheetViews>
    <sheetView view="pageBreakPreview" topLeftCell="A4" zoomScale="60" zoomScaleNormal="100" workbookViewId="0">
      <selection activeCell="BA11" sqref="BA11"/>
    </sheetView>
  </sheetViews>
  <sheetFormatPr defaultColWidth="4.875" defaultRowHeight="35.25" customHeight="1"/>
  <cols>
    <col min="1" max="16384" width="4.875" style="236"/>
  </cols>
  <sheetData>
    <row r="1" spans="1:82" ht="59.25" customHeight="1">
      <c r="AC1" s="237"/>
      <c r="AD1" s="238"/>
    </row>
    <row r="2" spans="1:82" s="239" customFormat="1" ht="59.25" customHeight="1">
      <c r="H2" s="240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503">
        <v>25</v>
      </c>
      <c r="AC2" s="503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2"/>
    </row>
    <row r="3" spans="1:82" s="239" customFormat="1" ht="59.25" customHeight="1">
      <c r="B3" s="240"/>
      <c r="C3" s="241"/>
      <c r="D3" s="241"/>
      <c r="E3" s="241"/>
      <c r="F3" s="241"/>
      <c r="G3" s="503">
        <v>23</v>
      </c>
      <c r="H3" s="503"/>
      <c r="I3" s="241"/>
      <c r="J3" s="241"/>
      <c r="K3" s="241"/>
      <c r="L3" s="241"/>
      <c r="M3" s="241"/>
      <c r="N3" s="241"/>
      <c r="O3" s="243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M3" s="240"/>
      <c r="AN3" s="241"/>
      <c r="AO3" s="241"/>
      <c r="AP3" s="241"/>
      <c r="AQ3" s="241"/>
      <c r="AR3" s="241"/>
      <c r="AS3" s="241"/>
      <c r="AT3" s="503">
        <v>24</v>
      </c>
      <c r="AU3" s="503"/>
      <c r="AV3" s="241"/>
      <c r="AW3" s="241"/>
      <c r="AX3" s="241"/>
      <c r="AY3" s="241"/>
      <c r="AZ3" s="241"/>
      <c r="BA3" s="241"/>
      <c r="BB3" s="245"/>
      <c r="BC3" s="244"/>
      <c r="BE3" s="244"/>
      <c r="BF3" s="244"/>
      <c r="BG3" s="244"/>
    </row>
    <row r="4" spans="1:82" s="239" customFormat="1" ht="59.25" customHeight="1">
      <c r="B4" s="245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6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M4" s="245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7"/>
      <c r="BC4" s="248"/>
      <c r="BE4" s="244"/>
      <c r="BF4" s="244"/>
      <c r="BG4" s="244"/>
    </row>
    <row r="5" spans="1:82" s="239" customFormat="1" ht="59.25" customHeight="1">
      <c r="B5" s="245"/>
      <c r="C5" s="244"/>
      <c r="D5" s="244"/>
      <c r="E5" s="244"/>
      <c r="F5" s="244"/>
      <c r="G5" s="244"/>
      <c r="H5" s="244"/>
      <c r="I5" s="244"/>
      <c r="J5" s="240"/>
      <c r="K5" s="241"/>
      <c r="L5" s="241"/>
      <c r="M5" s="241"/>
      <c r="N5" s="241"/>
      <c r="O5" s="503" t="s">
        <v>566</v>
      </c>
      <c r="P5" s="503"/>
      <c r="Q5" s="241"/>
      <c r="R5" s="241"/>
      <c r="S5" s="241"/>
      <c r="T5" s="241"/>
      <c r="U5" s="243"/>
      <c r="AH5" s="240"/>
      <c r="AI5" s="241"/>
      <c r="AJ5" s="241"/>
      <c r="AK5" s="241"/>
      <c r="AL5" s="503">
        <v>21</v>
      </c>
      <c r="AM5" s="503"/>
      <c r="AN5" s="241"/>
      <c r="AO5" s="241"/>
      <c r="AP5" s="241"/>
      <c r="AQ5" s="245"/>
      <c r="AR5" s="244"/>
      <c r="AS5" s="244"/>
      <c r="AT5" s="244"/>
      <c r="AU5" s="244"/>
      <c r="AV5" s="244"/>
      <c r="AW5" s="244"/>
      <c r="AX5" s="244"/>
      <c r="AY5" s="240"/>
      <c r="AZ5" s="241"/>
      <c r="BA5" s="503">
        <v>22</v>
      </c>
      <c r="BB5" s="503"/>
      <c r="BC5" s="241"/>
      <c r="BD5" s="243"/>
      <c r="BE5" s="244"/>
    </row>
    <row r="6" spans="1:82" s="239" customFormat="1" ht="59.25" customHeight="1">
      <c r="B6" s="245"/>
      <c r="C6" s="244"/>
      <c r="D6" s="244"/>
      <c r="E6" s="244"/>
      <c r="F6" s="244"/>
      <c r="G6" s="244"/>
      <c r="H6" s="244"/>
      <c r="I6" s="244"/>
      <c r="J6" s="247"/>
      <c r="K6" s="249"/>
      <c r="L6" s="244"/>
      <c r="M6" s="244"/>
      <c r="N6" s="244"/>
      <c r="O6" s="244"/>
      <c r="P6" s="244"/>
      <c r="Q6" s="244"/>
      <c r="R6" s="244"/>
      <c r="S6" s="244"/>
      <c r="T6" s="244"/>
      <c r="U6" s="250"/>
      <c r="AH6" s="247"/>
      <c r="AI6" s="249"/>
      <c r="AJ6" s="249"/>
      <c r="AK6" s="244"/>
      <c r="AL6" s="244"/>
      <c r="AM6" s="244"/>
      <c r="AN6" s="244"/>
      <c r="AO6" s="248"/>
      <c r="AP6" s="248"/>
      <c r="AQ6" s="247"/>
      <c r="AR6" s="244"/>
      <c r="AS6" s="244"/>
      <c r="AT6" s="244"/>
      <c r="AU6" s="244"/>
      <c r="AV6" s="244"/>
      <c r="AW6" s="244"/>
      <c r="AX6" s="244"/>
      <c r="AY6" s="247"/>
      <c r="AZ6" s="249"/>
      <c r="BA6" s="244"/>
      <c r="BB6" s="244"/>
      <c r="BC6" s="244"/>
      <c r="BD6" s="250"/>
      <c r="BE6" s="244"/>
    </row>
    <row r="7" spans="1:82" s="239" customFormat="1" ht="59.25" customHeight="1">
      <c r="B7" s="245"/>
      <c r="C7" s="244"/>
      <c r="D7" s="244"/>
      <c r="E7" s="244"/>
      <c r="F7" s="244"/>
      <c r="G7" s="274"/>
      <c r="H7" s="241"/>
      <c r="I7" s="503" t="s">
        <v>567</v>
      </c>
      <c r="J7" s="503"/>
      <c r="K7" s="276"/>
      <c r="L7" s="244"/>
      <c r="M7" s="244"/>
      <c r="N7" s="244"/>
      <c r="S7" s="285"/>
      <c r="T7" s="241"/>
      <c r="U7" s="503" t="s">
        <v>568</v>
      </c>
      <c r="V7" s="503"/>
      <c r="W7" s="241"/>
      <c r="X7" s="241"/>
      <c r="Y7" s="269"/>
      <c r="Z7" s="244"/>
      <c r="AD7" s="274"/>
      <c r="AE7" s="241"/>
      <c r="AF7" s="241"/>
      <c r="AG7" s="503" t="s">
        <v>569</v>
      </c>
      <c r="AH7" s="503"/>
      <c r="AI7" s="241"/>
      <c r="AJ7" s="241"/>
      <c r="AK7" s="269"/>
      <c r="AM7" s="244"/>
      <c r="AN7" s="274"/>
      <c r="AO7" s="244"/>
      <c r="AP7" s="503" t="s">
        <v>570</v>
      </c>
      <c r="AQ7" s="503"/>
      <c r="AR7" s="276"/>
      <c r="AS7" s="244"/>
      <c r="AV7" s="274"/>
      <c r="AW7" s="286"/>
      <c r="AX7" s="503" t="s">
        <v>571</v>
      </c>
      <c r="AY7" s="503"/>
      <c r="AZ7" s="276"/>
      <c r="BA7" s="244"/>
      <c r="BB7" s="244"/>
      <c r="BC7" s="244"/>
      <c r="BD7" s="250"/>
      <c r="BE7" s="244"/>
      <c r="BF7" s="244"/>
    </row>
    <row r="8" spans="1:82" s="239" customFormat="1" ht="59.25" customHeight="1" thickBot="1">
      <c r="B8" s="245"/>
      <c r="C8" s="244"/>
      <c r="D8" s="244"/>
      <c r="E8" s="244"/>
      <c r="F8" s="284"/>
      <c r="G8" s="272"/>
      <c r="H8" s="248"/>
      <c r="I8" s="244"/>
      <c r="J8" s="244"/>
      <c r="K8" s="272"/>
      <c r="L8" s="244"/>
      <c r="M8" s="244"/>
      <c r="N8" s="244"/>
      <c r="S8" s="270"/>
      <c r="T8" s="284"/>
      <c r="U8" s="244"/>
      <c r="V8" s="244"/>
      <c r="W8" s="244"/>
      <c r="X8" s="268"/>
      <c r="Y8" s="270"/>
      <c r="Z8" s="284"/>
      <c r="AD8" s="272"/>
      <c r="AE8" s="244"/>
      <c r="AF8" s="244"/>
      <c r="AG8" s="244"/>
      <c r="AH8" s="244"/>
      <c r="AI8" s="244"/>
      <c r="AJ8" s="268"/>
      <c r="AK8" s="270"/>
      <c r="AM8" s="244"/>
      <c r="AN8" s="272"/>
      <c r="AO8" s="244"/>
      <c r="AP8" s="244"/>
      <c r="AQ8" s="244"/>
      <c r="AR8" s="277"/>
      <c r="AS8" s="244"/>
      <c r="AV8" s="272"/>
      <c r="AW8" s="244"/>
      <c r="AX8" s="244"/>
      <c r="AY8" s="244"/>
      <c r="AZ8" s="272"/>
      <c r="BA8" s="244"/>
      <c r="BB8" s="244"/>
      <c r="BC8" s="244"/>
      <c r="BD8" s="250"/>
      <c r="BE8" s="244"/>
      <c r="BF8" s="244"/>
    </row>
    <row r="9" spans="1:82" s="239" customFormat="1" ht="59.25" customHeight="1" thickTop="1">
      <c r="B9" s="245"/>
      <c r="C9" s="244"/>
      <c r="D9" s="244"/>
      <c r="E9" s="274"/>
      <c r="F9" s="507" t="s">
        <v>572</v>
      </c>
      <c r="G9" s="514"/>
      <c r="H9" s="505"/>
      <c r="I9" s="244"/>
      <c r="J9" s="244"/>
      <c r="K9" s="504" t="s">
        <v>573</v>
      </c>
      <c r="L9" s="505"/>
      <c r="M9" s="244"/>
      <c r="N9" s="244"/>
      <c r="P9" s="244"/>
      <c r="Q9" s="274"/>
      <c r="R9" s="515" t="s">
        <v>574</v>
      </c>
      <c r="S9" s="514"/>
      <c r="T9" s="507"/>
      <c r="U9" s="269"/>
      <c r="W9" s="271"/>
      <c r="X9" s="515" t="s">
        <v>575</v>
      </c>
      <c r="Y9" s="514"/>
      <c r="Z9" s="507"/>
      <c r="AA9" s="269"/>
      <c r="AC9" s="274"/>
      <c r="AD9" s="507" t="s">
        <v>576</v>
      </c>
      <c r="AE9" s="503"/>
      <c r="AF9" s="515"/>
      <c r="AG9" s="269"/>
      <c r="AH9" s="244"/>
      <c r="AI9" s="244"/>
      <c r="AJ9" s="506" t="s">
        <v>577</v>
      </c>
      <c r="AK9" s="508"/>
      <c r="AL9" s="244"/>
      <c r="AM9" s="244"/>
      <c r="AN9" s="504" t="s">
        <v>617</v>
      </c>
      <c r="AO9" s="505"/>
      <c r="AP9" s="244"/>
      <c r="AQ9" s="244"/>
      <c r="AR9" s="504" t="s">
        <v>578</v>
      </c>
      <c r="AS9" s="505"/>
      <c r="AT9" s="244"/>
      <c r="AU9" s="244"/>
      <c r="AV9" s="504" t="s">
        <v>618</v>
      </c>
      <c r="AW9" s="505"/>
      <c r="AX9" s="244"/>
      <c r="AY9" s="244"/>
      <c r="AZ9" s="504" t="s">
        <v>619</v>
      </c>
      <c r="BA9" s="505"/>
      <c r="BB9" s="244"/>
      <c r="BC9" s="244"/>
      <c r="BD9" s="250"/>
      <c r="BE9" s="244"/>
      <c r="BF9" s="244"/>
      <c r="BG9" s="244"/>
      <c r="BH9" s="244"/>
    </row>
    <row r="10" spans="1:82" s="239" customFormat="1" ht="59.25" customHeight="1" thickBot="1">
      <c r="B10" s="245"/>
      <c r="C10" s="244"/>
      <c r="D10" s="244"/>
      <c r="E10" s="275"/>
      <c r="F10" s="270"/>
      <c r="G10" s="244"/>
      <c r="H10" s="250"/>
      <c r="I10" s="244"/>
      <c r="J10" s="244"/>
      <c r="K10" s="269"/>
      <c r="L10" s="250"/>
      <c r="M10" s="244"/>
      <c r="N10" s="244"/>
      <c r="P10" s="244"/>
      <c r="Q10" s="275"/>
      <c r="R10" s="270"/>
      <c r="S10" s="244"/>
      <c r="T10" s="268"/>
      <c r="U10" s="269"/>
      <c r="W10" s="272"/>
      <c r="X10" s="244"/>
      <c r="Y10" s="244"/>
      <c r="Z10" s="268"/>
      <c r="AA10" s="269"/>
      <c r="AC10" s="274"/>
      <c r="AD10" s="244"/>
      <c r="AE10" s="244"/>
      <c r="AF10" s="268"/>
      <c r="AG10" s="270"/>
      <c r="AH10" s="244"/>
      <c r="AI10" s="244"/>
      <c r="AJ10" s="245"/>
      <c r="AK10" s="271"/>
      <c r="AL10" s="244"/>
      <c r="AM10" s="244"/>
      <c r="AN10" s="269"/>
      <c r="AO10" s="250"/>
      <c r="AP10" s="244"/>
      <c r="AQ10" s="244"/>
      <c r="AR10" s="269"/>
      <c r="AS10" s="250"/>
      <c r="AT10" s="244"/>
      <c r="AU10" s="244"/>
      <c r="AV10" s="269"/>
      <c r="AW10" s="250"/>
      <c r="AX10" s="244"/>
      <c r="AY10" s="244"/>
      <c r="AZ10" s="269"/>
      <c r="BA10" s="250"/>
      <c r="BB10" s="244"/>
      <c r="BC10" s="244"/>
      <c r="BD10" s="250"/>
      <c r="BE10" s="244"/>
      <c r="BF10" s="244"/>
      <c r="BG10" s="244"/>
      <c r="BH10" s="244"/>
    </row>
    <row r="11" spans="1:82" s="239" customFormat="1" ht="59.25" customHeight="1" thickTop="1">
      <c r="B11" s="245"/>
      <c r="C11" s="244"/>
      <c r="D11" s="244"/>
      <c r="E11" s="506" t="s">
        <v>579</v>
      </c>
      <c r="F11" s="507"/>
      <c r="G11" s="269"/>
      <c r="H11" s="250"/>
      <c r="I11" s="244"/>
      <c r="J11" s="244"/>
      <c r="K11" s="269"/>
      <c r="L11" s="250"/>
      <c r="M11" s="244"/>
      <c r="N11" s="244"/>
      <c r="P11" s="244"/>
      <c r="Q11" s="506" t="s">
        <v>580</v>
      </c>
      <c r="R11" s="507"/>
      <c r="S11" s="269"/>
      <c r="T11" s="268"/>
      <c r="U11" s="269"/>
      <c r="V11" s="244"/>
      <c r="W11" s="504" t="s">
        <v>581</v>
      </c>
      <c r="X11" s="505"/>
      <c r="Y11" s="244"/>
      <c r="Z11" s="268"/>
      <c r="AA11" s="269"/>
      <c r="AB11" s="244"/>
      <c r="AC11" s="274"/>
      <c r="AD11" s="244"/>
      <c r="AE11" s="244"/>
      <c r="AF11" s="506" t="s">
        <v>582</v>
      </c>
      <c r="AG11" s="508"/>
      <c r="AI11" s="244"/>
      <c r="AJ11" s="245"/>
      <c r="AK11" s="271"/>
      <c r="AL11" s="244"/>
      <c r="AM11" s="244"/>
      <c r="AN11" s="269"/>
      <c r="AO11" s="250"/>
      <c r="AP11" s="244"/>
      <c r="AQ11" s="244"/>
      <c r="AR11" s="269"/>
      <c r="AS11" s="250"/>
      <c r="AT11" s="244"/>
      <c r="AU11" s="244"/>
      <c r="AV11" s="269"/>
      <c r="AW11" s="250"/>
      <c r="AX11" s="244"/>
      <c r="AY11" s="244"/>
      <c r="AZ11" s="269"/>
      <c r="BA11" s="250"/>
      <c r="BB11" s="244"/>
      <c r="BC11" s="244"/>
      <c r="BD11" s="250"/>
      <c r="BE11" s="244"/>
      <c r="BF11" s="244"/>
      <c r="BG11" s="244"/>
      <c r="BY11" s="507"/>
      <c r="BZ11" s="507"/>
      <c r="CA11" s="507"/>
      <c r="CB11" s="507"/>
      <c r="CC11" s="507"/>
      <c r="CD11" s="507"/>
    </row>
    <row r="12" spans="1:82" ht="59.25" customHeight="1">
      <c r="B12" s="251"/>
      <c r="C12" s="252"/>
      <c r="D12" s="252"/>
      <c r="E12" s="237"/>
      <c r="F12" s="238"/>
      <c r="G12" s="273"/>
      <c r="H12" s="253"/>
      <c r="I12" s="238"/>
      <c r="J12" s="252"/>
      <c r="K12" s="273"/>
      <c r="L12" s="253"/>
      <c r="M12" s="252"/>
      <c r="N12" s="252"/>
      <c r="P12" s="252"/>
      <c r="Q12" s="237"/>
      <c r="R12" s="238"/>
      <c r="S12" s="273"/>
      <c r="T12" s="238"/>
      <c r="U12" s="273"/>
      <c r="V12" s="252"/>
      <c r="W12" s="273"/>
      <c r="X12" s="253"/>
      <c r="Y12" s="252"/>
      <c r="Z12" s="252"/>
      <c r="AA12" s="273"/>
      <c r="AB12" s="252"/>
      <c r="AC12" s="267"/>
      <c r="AD12" s="252"/>
      <c r="AE12" s="252"/>
      <c r="AF12" s="237"/>
      <c r="AG12" s="267"/>
      <c r="AI12" s="252"/>
      <c r="AJ12" s="237"/>
      <c r="AK12" s="267"/>
      <c r="AL12" s="252"/>
      <c r="AM12" s="252"/>
      <c r="AN12" s="273"/>
      <c r="AO12" s="253"/>
      <c r="AP12" s="252"/>
      <c r="AQ12" s="252"/>
      <c r="AR12" s="273"/>
      <c r="AS12" s="253"/>
      <c r="AT12" s="252"/>
      <c r="AU12" s="252"/>
      <c r="AV12" s="273"/>
      <c r="AW12" s="253"/>
      <c r="AX12" s="252"/>
      <c r="AY12" s="252"/>
      <c r="AZ12" s="273"/>
      <c r="BA12" s="253"/>
      <c r="BB12" s="252"/>
      <c r="BC12" s="252"/>
      <c r="BD12" s="254"/>
      <c r="BE12" s="252"/>
      <c r="BF12" s="252"/>
      <c r="BG12" s="252"/>
      <c r="BY12" s="255"/>
      <c r="BZ12" s="255"/>
      <c r="CA12" s="255"/>
      <c r="CB12" s="255"/>
      <c r="CC12" s="255"/>
      <c r="CD12" s="255"/>
    </row>
    <row r="13" spans="1:82" ht="42.75" customHeight="1">
      <c r="A13" s="512" t="s">
        <v>583</v>
      </c>
      <c r="B13" s="513"/>
      <c r="D13" s="509">
        <v>1</v>
      </c>
      <c r="E13" s="510"/>
      <c r="F13" s="509">
        <v>2</v>
      </c>
      <c r="G13" s="510"/>
      <c r="H13" s="509">
        <v>3</v>
      </c>
      <c r="I13" s="510"/>
      <c r="J13" s="509">
        <v>4</v>
      </c>
      <c r="K13" s="510"/>
      <c r="L13" s="509">
        <v>5</v>
      </c>
      <c r="M13" s="510"/>
      <c r="N13" s="256"/>
      <c r="O13" s="257"/>
      <c r="P13" s="509">
        <v>6</v>
      </c>
      <c r="Q13" s="510"/>
      <c r="R13" s="509">
        <v>7</v>
      </c>
      <c r="S13" s="510"/>
      <c r="T13" s="509">
        <v>8</v>
      </c>
      <c r="U13" s="510"/>
      <c r="V13" s="509">
        <v>9</v>
      </c>
      <c r="W13" s="510"/>
      <c r="X13" s="509">
        <v>10</v>
      </c>
      <c r="Y13" s="510"/>
      <c r="Z13" s="511" t="s">
        <v>584</v>
      </c>
      <c r="AA13" s="510"/>
      <c r="AB13" s="258"/>
      <c r="AC13" s="512" t="s">
        <v>585</v>
      </c>
      <c r="AD13" s="513"/>
      <c r="AE13" s="509">
        <v>11</v>
      </c>
      <c r="AF13" s="510"/>
      <c r="AG13" s="509">
        <v>12</v>
      </c>
      <c r="AH13" s="510"/>
      <c r="AI13" s="509">
        <v>13</v>
      </c>
      <c r="AJ13" s="510"/>
      <c r="AK13" s="509">
        <v>14</v>
      </c>
      <c r="AL13" s="510"/>
      <c r="AM13" s="509">
        <v>15</v>
      </c>
      <c r="AN13" s="510"/>
      <c r="AO13" s="509">
        <v>16</v>
      </c>
      <c r="AP13" s="510"/>
      <c r="AQ13" s="509">
        <v>17</v>
      </c>
      <c r="AR13" s="510"/>
      <c r="AS13" s="509">
        <v>18</v>
      </c>
      <c r="AT13" s="510"/>
      <c r="AU13" s="509">
        <v>19</v>
      </c>
      <c r="AV13" s="510"/>
      <c r="AW13" s="509">
        <v>20</v>
      </c>
      <c r="AX13" s="510"/>
      <c r="AY13" s="509">
        <v>21</v>
      </c>
      <c r="AZ13" s="510"/>
      <c r="BA13" s="509">
        <v>22</v>
      </c>
      <c r="BB13" s="510"/>
      <c r="BC13" s="256"/>
      <c r="BD13" s="512" t="s">
        <v>586</v>
      </c>
      <c r="BE13" s="513"/>
    </row>
    <row r="14" spans="1:82" s="259" customFormat="1" ht="63" customHeight="1">
      <c r="A14" s="516" t="s">
        <v>587</v>
      </c>
      <c r="B14" s="517"/>
      <c r="D14" s="516" t="s">
        <v>588</v>
      </c>
      <c r="E14" s="517"/>
      <c r="F14" s="516" t="s">
        <v>589</v>
      </c>
      <c r="G14" s="517"/>
      <c r="H14" s="516" t="s">
        <v>590</v>
      </c>
      <c r="I14" s="517"/>
      <c r="J14" s="516" t="s">
        <v>591</v>
      </c>
      <c r="K14" s="517"/>
      <c r="L14" s="516" t="s">
        <v>592</v>
      </c>
      <c r="M14" s="517"/>
      <c r="N14" s="260"/>
      <c r="O14" s="260"/>
      <c r="P14" s="516" t="s">
        <v>593</v>
      </c>
      <c r="Q14" s="517"/>
      <c r="R14" s="516" t="s">
        <v>594</v>
      </c>
      <c r="S14" s="517"/>
      <c r="T14" s="516" t="s">
        <v>595</v>
      </c>
      <c r="U14" s="517"/>
      <c r="V14" s="516" t="s">
        <v>596</v>
      </c>
      <c r="W14" s="517"/>
      <c r="X14" s="516" t="s">
        <v>597</v>
      </c>
      <c r="Y14" s="517"/>
      <c r="Z14" s="516" t="s">
        <v>400</v>
      </c>
      <c r="AA14" s="517"/>
      <c r="AB14" s="261"/>
      <c r="AC14" s="516" t="s">
        <v>398</v>
      </c>
      <c r="AD14" s="517"/>
      <c r="AE14" s="516" t="s">
        <v>598</v>
      </c>
      <c r="AF14" s="517"/>
      <c r="AG14" s="516" t="s">
        <v>599</v>
      </c>
      <c r="AH14" s="517"/>
      <c r="AI14" s="516" t="s">
        <v>600</v>
      </c>
      <c r="AJ14" s="517"/>
      <c r="AK14" s="516" t="s">
        <v>601</v>
      </c>
      <c r="AL14" s="517"/>
      <c r="AM14" s="516" t="s">
        <v>602</v>
      </c>
      <c r="AN14" s="517"/>
      <c r="AO14" s="516" t="s">
        <v>603</v>
      </c>
      <c r="AP14" s="517"/>
      <c r="AQ14" s="516" t="s">
        <v>604</v>
      </c>
      <c r="AR14" s="517"/>
      <c r="AS14" s="516" t="s">
        <v>605</v>
      </c>
      <c r="AT14" s="517"/>
      <c r="AU14" s="516" t="s">
        <v>606</v>
      </c>
      <c r="AV14" s="517"/>
      <c r="AW14" s="516" t="s">
        <v>607</v>
      </c>
      <c r="AX14" s="517"/>
      <c r="AY14" s="516" t="s">
        <v>608</v>
      </c>
      <c r="AZ14" s="517"/>
      <c r="BA14" s="516" t="s">
        <v>609</v>
      </c>
      <c r="BB14" s="517"/>
      <c r="BC14" s="260"/>
      <c r="BD14" s="516" t="s">
        <v>610</v>
      </c>
      <c r="BE14" s="517"/>
    </row>
    <row r="15" spans="1:82" s="259" customFormat="1" ht="63" customHeight="1">
      <c r="A15" s="516"/>
      <c r="B15" s="517"/>
      <c r="D15" s="516"/>
      <c r="E15" s="517"/>
      <c r="F15" s="516"/>
      <c r="G15" s="517"/>
      <c r="H15" s="516"/>
      <c r="I15" s="517"/>
      <c r="J15" s="516"/>
      <c r="K15" s="517"/>
      <c r="L15" s="516"/>
      <c r="M15" s="517"/>
      <c r="N15" s="260"/>
      <c r="O15" s="260"/>
      <c r="P15" s="516"/>
      <c r="Q15" s="517"/>
      <c r="R15" s="516"/>
      <c r="S15" s="517"/>
      <c r="T15" s="516"/>
      <c r="U15" s="517"/>
      <c r="V15" s="516"/>
      <c r="W15" s="517"/>
      <c r="X15" s="516"/>
      <c r="Y15" s="517"/>
      <c r="Z15" s="516"/>
      <c r="AA15" s="517"/>
      <c r="AB15" s="261"/>
      <c r="AC15" s="516"/>
      <c r="AD15" s="517"/>
      <c r="AE15" s="516"/>
      <c r="AF15" s="517"/>
      <c r="AG15" s="516"/>
      <c r="AH15" s="517"/>
      <c r="AI15" s="516"/>
      <c r="AJ15" s="517"/>
      <c r="AK15" s="516"/>
      <c r="AL15" s="517"/>
      <c r="AM15" s="516"/>
      <c r="AN15" s="517"/>
      <c r="AO15" s="516"/>
      <c r="AP15" s="517"/>
      <c r="AQ15" s="516"/>
      <c r="AR15" s="517"/>
      <c r="AS15" s="516"/>
      <c r="AT15" s="517"/>
      <c r="AU15" s="516"/>
      <c r="AV15" s="517"/>
      <c r="AW15" s="516"/>
      <c r="AX15" s="517"/>
      <c r="AY15" s="516"/>
      <c r="AZ15" s="517"/>
      <c r="BA15" s="516"/>
      <c r="BB15" s="517"/>
      <c r="BC15" s="260"/>
      <c r="BD15" s="516"/>
      <c r="BE15" s="517"/>
    </row>
    <row r="16" spans="1:82" ht="63" customHeight="1">
      <c r="A16" s="518"/>
      <c r="B16" s="519"/>
      <c r="D16" s="518"/>
      <c r="E16" s="519"/>
      <c r="F16" s="518"/>
      <c r="G16" s="519"/>
      <c r="H16" s="518"/>
      <c r="I16" s="519"/>
      <c r="J16" s="518"/>
      <c r="K16" s="519"/>
      <c r="L16" s="518"/>
      <c r="M16" s="519"/>
      <c r="N16" s="260"/>
      <c r="O16" s="260"/>
      <c r="P16" s="518"/>
      <c r="Q16" s="519"/>
      <c r="R16" s="518"/>
      <c r="S16" s="519"/>
      <c r="T16" s="518"/>
      <c r="U16" s="519"/>
      <c r="V16" s="518"/>
      <c r="W16" s="519"/>
      <c r="X16" s="518"/>
      <c r="Y16" s="519"/>
      <c r="Z16" s="518"/>
      <c r="AA16" s="519"/>
      <c r="AB16" s="261"/>
      <c r="AC16" s="518"/>
      <c r="AD16" s="519"/>
      <c r="AE16" s="518"/>
      <c r="AF16" s="519"/>
      <c r="AG16" s="518"/>
      <c r="AH16" s="519"/>
      <c r="AI16" s="518"/>
      <c r="AJ16" s="519"/>
      <c r="AK16" s="518"/>
      <c r="AL16" s="519"/>
      <c r="AM16" s="518"/>
      <c r="AN16" s="519"/>
      <c r="AO16" s="518"/>
      <c r="AP16" s="519"/>
      <c r="AQ16" s="518"/>
      <c r="AR16" s="519"/>
      <c r="AS16" s="518"/>
      <c r="AT16" s="519"/>
      <c r="AU16" s="518"/>
      <c r="AV16" s="519"/>
      <c r="AW16" s="518"/>
      <c r="AX16" s="519"/>
      <c r="AY16" s="518"/>
      <c r="AZ16" s="519"/>
      <c r="BA16" s="518"/>
      <c r="BB16" s="519"/>
      <c r="BC16" s="260"/>
      <c r="BD16" s="518"/>
      <c r="BE16" s="519"/>
    </row>
    <row r="19" spans="12:59" ht="35.25" customHeight="1">
      <c r="L19" s="509">
        <v>3</v>
      </c>
      <c r="M19" s="510"/>
      <c r="V19" s="509">
        <v>10</v>
      </c>
      <c r="W19" s="510"/>
      <c r="AE19" s="509">
        <v>17</v>
      </c>
      <c r="AF19" s="520"/>
      <c r="AG19" s="520"/>
      <c r="AH19" s="520"/>
      <c r="AI19" s="510"/>
      <c r="AK19" s="262"/>
      <c r="AL19" s="263">
        <v>19</v>
      </c>
      <c r="AM19" s="264"/>
      <c r="AN19" s="262"/>
      <c r="AO19" s="520"/>
      <c r="AP19" s="520"/>
      <c r="AQ19" s="510"/>
      <c r="AR19" s="263">
        <v>22</v>
      </c>
      <c r="AS19" s="262"/>
      <c r="AT19" s="263">
        <v>23</v>
      </c>
      <c r="AU19" s="264"/>
      <c r="AV19" s="262"/>
      <c r="AW19" s="520"/>
      <c r="AX19" s="520"/>
      <c r="AY19" s="510"/>
      <c r="AZ19" s="263">
        <v>26</v>
      </c>
      <c r="BA19" s="262"/>
      <c r="BB19" s="509">
        <v>27</v>
      </c>
      <c r="BC19" s="510"/>
      <c r="BD19" s="509">
        <v>29</v>
      </c>
      <c r="BE19" s="510"/>
      <c r="BF19" s="509">
        <v>30</v>
      </c>
      <c r="BG19" s="510"/>
    </row>
    <row r="20" spans="12:59" ht="35.25" customHeight="1">
      <c r="L20" s="516"/>
      <c r="M20" s="517"/>
      <c r="V20" s="516"/>
      <c r="W20" s="517"/>
      <c r="AE20" s="516"/>
      <c r="AF20" s="521"/>
      <c r="AG20" s="521"/>
      <c r="AH20" s="521"/>
      <c r="AI20" s="517"/>
      <c r="AK20" s="255"/>
      <c r="AL20" s="516"/>
      <c r="AM20" s="517"/>
      <c r="AN20" s="255"/>
      <c r="AO20" s="521"/>
      <c r="AP20" s="521"/>
      <c r="AQ20" s="517"/>
      <c r="AR20" s="516"/>
      <c r="AS20" s="255"/>
      <c r="AT20" s="516"/>
      <c r="AU20" s="517"/>
      <c r="AV20" s="255"/>
      <c r="AW20" s="521"/>
      <c r="AX20" s="521"/>
      <c r="AY20" s="517"/>
      <c r="AZ20" s="516"/>
      <c r="BA20" s="255"/>
      <c r="BB20" s="516"/>
      <c r="BC20" s="517"/>
      <c r="BD20" s="516"/>
      <c r="BE20" s="517"/>
      <c r="BF20" s="516"/>
      <c r="BG20" s="517"/>
    </row>
    <row r="21" spans="12:59" ht="35.25" customHeight="1">
      <c r="L21" s="516"/>
      <c r="M21" s="517"/>
      <c r="V21" s="516"/>
      <c r="W21" s="517"/>
      <c r="AE21" s="516"/>
      <c r="AF21" s="521"/>
      <c r="AG21" s="521"/>
      <c r="AH21" s="521"/>
      <c r="AI21" s="517"/>
      <c r="AK21" s="255"/>
      <c r="AL21" s="516"/>
      <c r="AM21" s="517"/>
      <c r="AN21" s="255"/>
      <c r="AO21" s="521"/>
      <c r="AP21" s="521"/>
      <c r="AQ21" s="517"/>
      <c r="AR21" s="516"/>
      <c r="AS21" s="255"/>
      <c r="AT21" s="516"/>
      <c r="AU21" s="517"/>
      <c r="AV21" s="255"/>
      <c r="AW21" s="521"/>
      <c r="AX21" s="521"/>
      <c r="AY21" s="517"/>
      <c r="AZ21" s="516"/>
      <c r="BA21" s="255"/>
      <c r="BB21" s="516"/>
      <c r="BC21" s="517"/>
      <c r="BD21" s="516"/>
      <c r="BE21" s="517"/>
      <c r="BF21" s="516"/>
      <c r="BG21" s="517"/>
    </row>
    <row r="22" spans="12:59" ht="35.25" customHeight="1">
      <c r="L22" s="518"/>
      <c r="M22" s="519"/>
      <c r="V22" s="518"/>
      <c r="W22" s="519"/>
      <c r="AE22" s="518"/>
      <c r="AF22" s="522"/>
      <c r="AG22" s="522"/>
      <c r="AH22" s="522"/>
      <c r="AI22" s="519"/>
      <c r="AK22" s="265"/>
      <c r="AL22" s="518"/>
      <c r="AM22" s="519"/>
      <c r="AN22" s="265"/>
      <c r="AO22" s="522"/>
      <c r="AP22" s="522"/>
      <c r="AQ22" s="519"/>
      <c r="AR22" s="518"/>
      <c r="AS22" s="265"/>
      <c r="AT22" s="518"/>
      <c r="AU22" s="519"/>
      <c r="AV22" s="265"/>
      <c r="AW22" s="522"/>
      <c r="AX22" s="522"/>
      <c r="AY22" s="519"/>
      <c r="AZ22" s="518"/>
      <c r="BA22" s="265"/>
      <c r="BB22" s="518"/>
      <c r="BC22" s="519"/>
      <c r="BD22" s="518"/>
      <c r="BE22" s="519"/>
      <c r="BF22" s="518"/>
      <c r="BG22" s="519"/>
    </row>
  </sheetData>
  <mergeCells count="102">
    <mergeCell ref="BF20:BG22"/>
    <mergeCell ref="AT20:AT22"/>
    <mergeCell ref="AU20:AU22"/>
    <mergeCell ref="AW20:AY22"/>
    <mergeCell ref="AZ20:AZ22"/>
    <mergeCell ref="BB20:BC22"/>
    <mergeCell ref="BD20:BE22"/>
    <mergeCell ref="BB19:BC19"/>
    <mergeCell ref="BD19:BE19"/>
    <mergeCell ref="BF19:BG19"/>
    <mergeCell ref="L20:M22"/>
    <mergeCell ref="V20:W22"/>
    <mergeCell ref="AE20:AI22"/>
    <mergeCell ref="AL20:AL22"/>
    <mergeCell ref="AM20:AM22"/>
    <mergeCell ref="AO20:AQ22"/>
    <mergeCell ref="AR20:AR22"/>
    <mergeCell ref="AU14:AV16"/>
    <mergeCell ref="AW14:AX16"/>
    <mergeCell ref="AY14:AZ16"/>
    <mergeCell ref="BA14:BB16"/>
    <mergeCell ref="BD14:BE16"/>
    <mergeCell ref="L19:M19"/>
    <mergeCell ref="V19:W19"/>
    <mergeCell ref="AE19:AI19"/>
    <mergeCell ref="AO19:AQ19"/>
    <mergeCell ref="AW19:AY19"/>
    <mergeCell ref="AI14:AJ16"/>
    <mergeCell ref="AK14:AL16"/>
    <mergeCell ref="AM14:AN16"/>
    <mergeCell ref="AO14:AP16"/>
    <mergeCell ref="AQ14:AR16"/>
    <mergeCell ref="AS14:AT16"/>
    <mergeCell ref="V14:W16"/>
    <mergeCell ref="X14:Y16"/>
    <mergeCell ref="Z14:AA16"/>
    <mergeCell ref="AC14:AD16"/>
    <mergeCell ref="AE14:AF16"/>
    <mergeCell ref="AG14:AH16"/>
    <mergeCell ref="A14:B16"/>
    <mergeCell ref="D14:E16"/>
    <mergeCell ref="F14:G16"/>
    <mergeCell ref="H14:I16"/>
    <mergeCell ref="J14:K16"/>
    <mergeCell ref="L14:M16"/>
    <mergeCell ref="P14:Q16"/>
    <mergeCell ref="R14:S16"/>
    <mergeCell ref="T14:U16"/>
    <mergeCell ref="BY11:BZ11"/>
    <mergeCell ref="CA11:CB11"/>
    <mergeCell ref="CC11:CD11"/>
    <mergeCell ref="A13:B13"/>
    <mergeCell ref="D13:E13"/>
    <mergeCell ref="F13:G13"/>
    <mergeCell ref="H13:I13"/>
    <mergeCell ref="J13:K13"/>
    <mergeCell ref="L13:M13"/>
    <mergeCell ref="P13:Q13"/>
    <mergeCell ref="BD13:BE13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AK13:AL13"/>
    <mergeCell ref="AM13:AN13"/>
    <mergeCell ref="AO13:AP13"/>
    <mergeCell ref="R13:S13"/>
    <mergeCell ref="AZ9:BA9"/>
    <mergeCell ref="E11:F11"/>
    <mergeCell ref="Q11:R11"/>
    <mergeCell ref="W11:X11"/>
    <mergeCell ref="AF11:AG11"/>
    <mergeCell ref="V13:W13"/>
    <mergeCell ref="X13:Y13"/>
    <mergeCell ref="Z13:AA13"/>
    <mergeCell ref="AC13:AD13"/>
    <mergeCell ref="T13:U13"/>
    <mergeCell ref="F9:H9"/>
    <mergeCell ref="K9:L9"/>
    <mergeCell ref="R9:T9"/>
    <mergeCell ref="X9:Z9"/>
    <mergeCell ref="AD9:AF9"/>
    <mergeCell ref="AJ9:AK9"/>
    <mergeCell ref="AN9:AO9"/>
    <mergeCell ref="AR9:AS9"/>
    <mergeCell ref="AV9:AW9"/>
    <mergeCell ref="AB2:AC2"/>
    <mergeCell ref="G3:H3"/>
    <mergeCell ref="AT3:AU3"/>
    <mergeCell ref="O5:P5"/>
    <mergeCell ref="AL5:AM5"/>
    <mergeCell ref="BA5:BB5"/>
    <mergeCell ref="I7:J7"/>
    <mergeCell ref="U7:V7"/>
    <mergeCell ref="AG7:AH7"/>
    <mergeCell ref="AP7:AQ7"/>
    <mergeCell ref="AX7:AY7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9" orientation="landscape" r:id="rId1"/>
  <colBreaks count="1" manualBreakCount="1">
    <brk id="57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D22"/>
  <sheetViews>
    <sheetView view="pageBreakPreview" zoomScale="60" zoomScaleNormal="100" workbookViewId="0">
      <selection activeCell="AP10" sqref="AP10"/>
    </sheetView>
  </sheetViews>
  <sheetFormatPr defaultColWidth="4.875" defaultRowHeight="35.25" customHeight="1"/>
  <cols>
    <col min="1" max="16384" width="4.875" style="236"/>
  </cols>
  <sheetData>
    <row r="1" spans="1:82" ht="59.25" customHeight="1">
      <c r="AC1" s="237"/>
      <c r="AD1" s="238"/>
    </row>
    <row r="2" spans="1:82" s="287" customFormat="1" ht="59.25" customHeight="1">
      <c r="H2" s="288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523">
        <v>25</v>
      </c>
      <c r="AC2" s="523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90"/>
    </row>
    <row r="3" spans="1:82" s="287" customFormat="1" ht="59.25" customHeight="1">
      <c r="B3" s="288"/>
      <c r="C3" s="289"/>
      <c r="D3" s="289"/>
      <c r="E3" s="289"/>
      <c r="F3" s="289"/>
      <c r="G3" s="523">
        <v>23</v>
      </c>
      <c r="H3" s="523"/>
      <c r="I3" s="289"/>
      <c r="J3" s="289"/>
      <c r="K3" s="289"/>
      <c r="L3" s="289"/>
      <c r="M3" s="289"/>
      <c r="N3" s="289"/>
      <c r="O3" s="289"/>
      <c r="P3" s="297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H3" s="291"/>
      <c r="AI3" s="291"/>
      <c r="AJ3" s="291"/>
      <c r="AK3" s="291"/>
      <c r="AL3" s="295"/>
      <c r="AM3" s="289"/>
      <c r="AN3" s="289"/>
      <c r="AO3" s="289"/>
      <c r="AP3" s="289"/>
      <c r="AQ3" s="289"/>
      <c r="AR3" s="289"/>
      <c r="AS3" s="289"/>
      <c r="AT3" s="523">
        <v>24</v>
      </c>
      <c r="AU3" s="523"/>
      <c r="AV3" s="289"/>
      <c r="AW3" s="289"/>
      <c r="AX3" s="289"/>
      <c r="AY3" s="289"/>
      <c r="AZ3" s="289"/>
      <c r="BA3" s="289"/>
      <c r="BB3" s="297"/>
      <c r="BC3" s="291"/>
      <c r="BD3" s="291"/>
      <c r="BE3" s="291"/>
      <c r="BF3" s="291"/>
      <c r="BG3" s="291"/>
    </row>
    <row r="4" spans="1:82" s="287" customFormat="1" ht="59.25" customHeight="1" thickBot="1">
      <c r="B4" s="292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3" t="s">
        <v>763</v>
      </c>
      <c r="P4" s="301" t="s">
        <v>764</v>
      </c>
      <c r="Q4" s="299"/>
      <c r="R4" s="299"/>
      <c r="S4" s="299"/>
      <c r="T4" s="299"/>
      <c r="U4" s="299"/>
      <c r="V4" s="291"/>
      <c r="W4" s="291"/>
      <c r="X4" s="291"/>
      <c r="Y4" s="291"/>
      <c r="Z4" s="291"/>
      <c r="AA4" s="291"/>
      <c r="AB4" s="291"/>
      <c r="AC4" s="291"/>
      <c r="AH4" s="299"/>
      <c r="AI4" s="299"/>
      <c r="AJ4" s="299"/>
      <c r="AK4" s="550" t="s">
        <v>765</v>
      </c>
      <c r="AL4" s="551"/>
      <c r="AM4" s="291" t="s">
        <v>766</v>
      </c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548" t="s">
        <v>767</v>
      </c>
      <c r="BA4" s="549"/>
      <c r="BB4" s="366" t="s">
        <v>768</v>
      </c>
      <c r="BC4" s="299"/>
      <c r="BD4" s="299"/>
      <c r="BE4" s="291"/>
      <c r="BF4" s="291"/>
      <c r="BG4" s="291"/>
    </row>
    <row r="5" spans="1:82" s="287" customFormat="1" ht="59.25" customHeight="1" thickTop="1">
      <c r="B5" s="292"/>
      <c r="C5" s="291"/>
      <c r="D5" s="291"/>
      <c r="E5" s="291"/>
      <c r="F5" s="291"/>
      <c r="G5" s="291"/>
      <c r="H5" s="291"/>
      <c r="I5" s="295"/>
      <c r="J5" s="289"/>
      <c r="K5" s="289"/>
      <c r="L5" s="289"/>
      <c r="M5" s="523" t="s">
        <v>758</v>
      </c>
      <c r="N5" s="523"/>
      <c r="O5" s="523"/>
      <c r="P5" s="524"/>
      <c r="Q5" s="524"/>
      <c r="R5" s="524"/>
      <c r="S5" s="291"/>
      <c r="T5" s="291"/>
      <c r="U5" s="295"/>
      <c r="AE5" s="291"/>
      <c r="AF5" s="291"/>
      <c r="AG5" s="295"/>
      <c r="AH5" s="291"/>
      <c r="AI5" s="291"/>
      <c r="AJ5" s="524" t="s">
        <v>759</v>
      </c>
      <c r="AK5" s="524"/>
      <c r="AL5" s="524"/>
      <c r="AM5" s="523"/>
      <c r="AN5" s="523"/>
      <c r="AO5" s="289"/>
      <c r="AP5" s="289"/>
      <c r="AQ5" s="297"/>
      <c r="AR5" s="291"/>
      <c r="AS5" s="291"/>
      <c r="AT5" s="291"/>
      <c r="AU5" s="291"/>
      <c r="AV5" s="291"/>
      <c r="AW5" s="291"/>
      <c r="AX5" s="295"/>
      <c r="AY5" s="525" t="s">
        <v>760</v>
      </c>
      <c r="AZ5" s="523"/>
      <c r="BA5" s="523"/>
      <c r="BB5" s="524"/>
      <c r="BC5" s="524"/>
      <c r="BD5" s="524"/>
      <c r="BE5" s="297"/>
    </row>
    <row r="6" spans="1:82" s="287" customFormat="1" ht="59.25" customHeight="1" thickBot="1">
      <c r="B6" s="292"/>
      <c r="C6" s="291"/>
      <c r="D6" s="291"/>
      <c r="E6" s="291"/>
      <c r="F6" s="291"/>
      <c r="G6" s="291"/>
      <c r="H6" s="299"/>
      <c r="I6" s="300" t="s">
        <v>769</v>
      </c>
      <c r="J6" s="293" t="s">
        <v>770</v>
      </c>
      <c r="K6" s="294"/>
      <c r="L6" s="291"/>
      <c r="M6" s="291"/>
      <c r="N6" s="291"/>
      <c r="O6" s="291"/>
      <c r="P6" s="291"/>
      <c r="Q6" s="291"/>
      <c r="R6" s="291"/>
      <c r="S6" s="299"/>
      <c r="T6" s="299"/>
      <c r="U6" s="303" t="s">
        <v>763</v>
      </c>
      <c r="V6" s="287" t="s">
        <v>764</v>
      </c>
      <c r="AE6" s="299"/>
      <c r="AF6" s="550" t="s">
        <v>765</v>
      </c>
      <c r="AG6" s="551"/>
      <c r="AH6" s="367" t="s">
        <v>766</v>
      </c>
      <c r="AI6" s="291"/>
      <c r="AJ6" s="294"/>
      <c r="AK6" s="291"/>
      <c r="AL6" s="291"/>
      <c r="AM6" s="291"/>
      <c r="AN6" s="291"/>
      <c r="AO6" s="293" t="s">
        <v>771</v>
      </c>
      <c r="AP6" s="293" t="s">
        <v>772</v>
      </c>
      <c r="AQ6" s="301" t="s">
        <v>773</v>
      </c>
      <c r="AR6" s="299"/>
      <c r="AS6" s="291"/>
      <c r="AT6" s="291"/>
      <c r="AU6" s="291"/>
      <c r="AV6" s="291"/>
      <c r="AW6" s="299"/>
      <c r="AX6" s="300" t="s">
        <v>774</v>
      </c>
      <c r="AY6" s="293" t="s">
        <v>775</v>
      </c>
      <c r="AZ6" s="294"/>
      <c r="BA6" s="291"/>
      <c r="BB6" s="291"/>
      <c r="BC6" s="291"/>
      <c r="BD6" s="302"/>
      <c r="BE6" s="297"/>
    </row>
    <row r="7" spans="1:82" s="287" customFormat="1" ht="59.25" customHeight="1" thickTop="1">
      <c r="B7" s="292"/>
      <c r="C7" s="291"/>
      <c r="D7" s="291"/>
      <c r="E7" s="291"/>
      <c r="F7" s="291"/>
      <c r="G7" s="295"/>
      <c r="H7" s="542" t="s">
        <v>749</v>
      </c>
      <c r="I7" s="531"/>
      <c r="J7" s="530"/>
      <c r="K7" s="543"/>
      <c r="L7" s="291"/>
      <c r="M7" s="291"/>
      <c r="N7" s="291"/>
      <c r="S7" s="363"/>
      <c r="T7" s="291"/>
      <c r="U7" s="524" t="s">
        <v>751</v>
      </c>
      <c r="V7" s="523"/>
      <c r="W7" s="289"/>
      <c r="X7" s="289"/>
      <c r="Y7" s="297"/>
      <c r="Z7" s="291"/>
      <c r="AD7" s="295"/>
      <c r="AE7" s="291"/>
      <c r="AF7" s="524" t="s">
        <v>748</v>
      </c>
      <c r="AG7" s="524"/>
      <c r="AH7" s="523"/>
      <c r="AI7" s="523"/>
      <c r="AJ7" s="289"/>
      <c r="AK7" s="297"/>
      <c r="AM7" s="291"/>
      <c r="AN7" s="295"/>
      <c r="AO7" s="291"/>
      <c r="AP7" s="530" t="s">
        <v>752</v>
      </c>
      <c r="AQ7" s="531"/>
      <c r="AR7" s="295"/>
      <c r="AS7" s="291"/>
      <c r="AV7" s="298"/>
      <c r="AW7" s="297"/>
      <c r="AX7" s="531" t="s">
        <v>753</v>
      </c>
      <c r="AY7" s="530"/>
      <c r="AZ7" s="296"/>
      <c r="BA7" s="291"/>
      <c r="BB7" s="291"/>
      <c r="BC7" s="291"/>
      <c r="BD7" s="302"/>
      <c r="BE7" s="297"/>
      <c r="BF7" s="291"/>
    </row>
    <row r="8" spans="1:82" s="287" customFormat="1" ht="59.25" customHeight="1" thickBot="1">
      <c r="B8" s="292"/>
      <c r="C8" s="291"/>
      <c r="D8" s="291"/>
      <c r="E8" s="291"/>
      <c r="F8" s="299"/>
      <c r="G8" s="300"/>
      <c r="H8" s="293"/>
      <c r="I8" s="524" t="s">
        <v>750</v>
      </c>
      <c r="J8" s="524"/>
      <c r="K8" s="300"/>
      <c r="L8" s="291"/>
      <c r="M8" s="291"/>
      <c r="N8" s="291"/>
      <c r="S8" s="301"/>
      <c r="T8" s="299"/>
      <c r="U8" s="291"/>
      <c r="V8" s="291"/>
      <c r="W8" s="291"/>
      <c r="X8" s="302"/>
      <c r="Y8" s="301"/>
      <c r="Z8" s="299"/>
      <c r="AD8" s="300"/>
      <c r="AE8" s="291"/>
      <c r="AF8" s="291"/>
      <c r="AG8" s="291"/>
      <c r="AH8" s="291"/>
      <c r="AI8" s="291"/>
      <c r="AJ8" s="302"/>
      <c r="AK8" s="301"/>
      <c r="AM8" s="291"/>
      <c r="AN8" s="300"/>
      <c r="AO8" s="291"/>
      <c r="AP8" s="291"/>
      <c r="AQ8" s="291"/>
      <c r="AR8" s="303"/>
      <c r="AS8" s="291"/>
      <c r="AV8" s="334"/>
      <c r="AW8" s="291"/>
      <c r="AX8" s="531" t="s">
        <v>754</v>
      </c>
      <c r="AY8" s="531"/>
      <c r="AZ8" s="300"/>
      <c r="BA8" s="291"/>
      <c r="BB8" s="291"/>
      <c r="BC8" s="291"/>
      <c r="BD8" s="302"/>
      <c r="BE8" s="297"/>
      <c r="BF8" s="291"/>
    </row>
    <row r="9" spans="1:82" s="304" customFormat="1" ht="59.25" customHeight="1" thickTop="1">
      <c r="B9" s="305"/>
      <c r="C9" s="306"/>
      <c r="D9" s="306"/>
      <c r="E9" s="307"/>
      <c r="F9" s="532" t="s">
        <v>625</v>
      </c>
      <c r="G9" s="531"/>
      <c r="H9" s="533"/>
      <c r="I9" s="306"/>
      <c r="J9" s="306"/>
      <c r="K9" s="534" t="s">
        <v>626</v>
      </c>
      <c r="L9" s="533"/>
      <c r="M9" s="306"/>
      <c r="N9" s="306"/>
      <c r="P9" s="306"/>
      <c r="Q9" s="307"/>
      <c r="R9" s="535" t="s">
        <v>621</v>
      </c>
      <c r="S9" s="531"/>
      <c r="T9" s="532"/>
      <c r="U9" s="308"/>
      <c r="W9" s="309"/>
      <c r="X9" s="536" t="s">
        <v>627</v>
      </c>
      <c r="Y9" s="531"/>
      <c r="Z9" s="532"/>
      <c r="AA9" s="308"/>
      <c r="AC9" s="307"/>
      <c r="AD9" s="532" t="s">
        <v>628</v>
      </c>
      <c r="AE9" s="530"/>
      <c r="AF9" s="536"/>
      <c r="AG9" s="308"/>
      <c r="AH9" s="306"/>
      <c r="AI9" s="306"/>
      <c r="AJ9" s="537" t="s">
        <v>620</v>
      </c>
      <c r="AK9" s="538"/>
      <c r="AL9" s="306"/>
      <c r="AM9" s="306"/>
      <c r="AN9" s="534" t="s">
        <v>623</v>
      </c>
      <c r="AO9" s="533"/>
      <c r="AP9" s="306"/>
      <c r="AQ9" s="306"/>
      <c r="AR9" s="539" t="s">
        <v>629</v>
      </c>
      <c r="AS9" s="533"/>
      <c r="AT9" s="306"/>
      <c r="AU9" s="306"/>
      <c r="AV9" s="540" t="s">
        <v>621</v>
      </c>
      <c r="AW9" s="541"/>
      <c r="AX9" s="306"/>
      <c r="AY9" s="306"/>
      <c r="AZ9" s="539" t="s">
        <v>625</v>
      </c>
      <c r="BA9" s="533"/>
      <c r="BB9" s="306"/>
      <c r="BC9" s="306"/>
      <c r="BD9" s="322"/>
      <c r="BE9" s="308"/>
      <c r="BF9" s="306"/>
      <c r="BG9" s="306"/>
      <c r="BH9" s="306"/>
    </row>
    <row r="10" spans="1:82" s="311" customFormat="1" ht="59.25" customHeight="1" thickBot="1">
      <c r="B10" s="312"/>
      <c r="C10" s="313"/>
      <c r="D10" s="313"/>
      <c r="E10" s="314"/>
      <c r="F10" s="315"/>
      <c r="G10" s="313"/>
      <c r="H10" s="316"/>
      <c r="I10" s="313"/>
      <c r="J10" s="313"/>
      <c r="K10" s="526" t="s">
        <v>624</v>
      </c>
      <c r="L10" s="527"/>
      <c r="M10" s="313"/>
      <c r="N10" s="313"/>
      <c r="P10" s="313"/>
      <c r="Q10" s="314"/>
      <c r="R10" s="362" t="s">
        <v>622</v>
      </c>
      <c r="S10" s="313"/>
      <c r="T10" s="320"/>
      <c r="U10" s="317"/>
      <c r="W10" s="318"/>
      <c r="X10" s="313"/>
      <c r="Y10" s="313"/>
      <c r="Z10" s="319"/>
      <c r="AA10" s="317"/>
      <c r="AC10" s="320"/>
      <c r="AD10" s="313"/>
      <c r="AE10" s="313"/>
      <c r="AF10" s="319"/>
      <c r="AG10" s="315"/>
      <c r="AH10" s="313"/>
      <c r="AI10" s="313"/>
      <c r="AJ10" s="312"/>
      <c r="AK10" s="321"/>
      <c r="AL10" s="313"/>
      <c r="AM10" s="313"/>
      <c r="AN10" s="526" t="s">
        <v>624</v>
      </c>
      <c r="AO10" s="527"/>
      <c r="AP10" s="313"/>
      <c r="AQ10" s="313"/>
      <c r="AR10" s="317"/>
      <c r="AS10" s="316"/>
      <c r="AT10" s="313"/>
      <c r="AU10" s="313"/>
      <c r="AV10" s="528" t="s">
        <v>630</v>
      </c>
      <c r="AW10" s="529"/>
      <c r="AX10" s="313"/>
      <c r="AY10" s="313"/>
      <c r="AZ10" s="317"/>
      <c r="BA10" s="316"/>
      <c r="BB10" s="313"/>
      <c r="BC10" s="313"/>
      <c r="BD10" s="319"/>
      <c r="BE10" s="317"/>
      <c r="BF10" s="313"/>
      <c r="BG10" s="313"/>
      <c r="BH10" s="313"/>
    </row>
    <row r="11" spans="1:82" s="304" customFormat="1" ht="59.25" customHeight="1" thickTop="1">
      <c r="B11" s="305"/>
      <c r="C11" s="306"/>
      <c r="D11" s="306"/>
      <c r="E11" s="537" t="s">
        <v>631</v>
      </c>
      <c r="F11" s="532"/>
      <c r="G11" s="308"/>
      <c r="H11" s="310"/>
      <c r="I11" s="306"/>
      <c r="J11" s="306"/>
      <c r="K11" s="308"/>
      <c r="L11" s="310"/>
      <c r="M11" s="306"/>
      <c r="N11" s="306"/>
      <c r="P11" s="306"/>
      <c r="Q11" s="537" t="s">
        <v>631</v>
      </c>
      <c r="R11" s="532"/>
      <c r="S11" s="308"/>
      <c r="T11" s="322"/>
      <c r="U11" s="308"/>
      <c r="V11" s="306"/>
      <c r="W11" s="539" t="s">
        <v>632</v>
      </c>
      <c r="X11" s="533"/>
      <c r="Y11" s="306"/>
      <c r="Z11" s="322"/>
      <c r="AA11" s="308"/>
      <c r="AB11" s="306"/>
      <c r="AC11" s="307"/>
      <c r="AD11" s="306"/>
      <c r="AE11" s="306"/>
      <c r="AF11" s="537" t="s">
        <v>631</v>
      </c>
      <c r="AG11" s="538"/>
      <c r="AI11" s="306"/>
      <c r="AJ11" s="305"/>
      <c r="AK11" s="309"/>
      <c r="AL11" s="306"/>
      <c r="AM11" s="306"/>
      <c r="AN11" s="308"/>
      <c r="AO11" s="310"/>
      <c r="AP11" s="306"/>
      <c r="AQ11" s="306"/>
      <c r="AR11" s="308"/>
      <c r="AS11" s="310"/>
      <c r="AT11" s="306"/>
      <c r="AU11" s="306"/>
      <c r="AV11" s="305"/>
      <c r="AW11" s="309"/>
      <c r="AX11" s="306"/>
      <c r="AY11" s="306"/>
      <c r="AZ11" s="308"/>
      <c r="BA11" s="310"/>
      <c r="BB11" s="306"/>
      <c r="BC11" s="306"/>
      <c r="BD11" s="322"/>
      <c r="BE11" s="308"/>
      <c r="BF11" s="306"/>
      <c r="BG11" s="306"/>
      <c r="BY11" s="532"/>
      <c r="BZ11" s="532"/>
      <c r="CA11" s="532"/>
      <c r="CB11" s="532"/>
      <c r="CC11" s="532"/>
      <c r="CD11" s="532"/>
    </row>
    <row r="12" spans="1:82" s="323" customFormat="1" ht="59.25" customHeight="1">
      <c r="B12" s="324"/>
      <c r="C12" s="325"/>
      <c r="D12" s="325"/>
      <c r="E12" s="326"/>
      <c r="F12" s="327"/>
      <c r="G12" s="328"/>
      <c r="H12" s="329"/>
      <c r="I12" s="327"/>
      <c r="J12" s="325"/>
      <c r="K12" s="328"/>
      <c r="L12" s="329"/>
      <c r="M12" s="325"/>
      <c r="N12" s="325"/>
      <c r="P12" s="325"/>
      <c r="Q12" s="326"/>
      <c r="R12" s="327"/>
      <c r="S12" s="328"/>
      <c r="T12" s="327"/>
      <c r="U12" s="328"/>
      <c r="V12" s="325"/>
      <c r="W12" s="328"/>
      <c r="X12" s="329"/>
      <c r="Y12" s="325"/>
      <c r="Z12" s="325"/>
      <c r="AA12" s="328"/>
      <c r="AB12" s="325"/>
      <c r="AC12" s="330"/>
      <c r="AD12" s="325"/>
      <c r="AE12" s="325"/>
      <c r="AF12" s="326"/>
      <c r="AG12" s="330"/>
      <c r="AI12" s="325"/>
      <c r="AJ12" s="326"/>
      <c r="AK12" s="330"/>
      <c r="AL12" s="325"/>
      <c r="AM12" s="325"/>
      <c r="AN12" s="328"/>
      <c r="AO12" s="329"/>
      <c r="AP12" s="325"/>
      <c r="AQ12" s="325"/>
      <c r="AR12" s="328"/>
      <c r="AS12" s="329"/>
      <c r="AT12" s="325"/>
      <c r="AU12" s="325"/>
      <c r="AV12" s="326"/>
      <c r="AW12" s="330"/>
      <c r="AX12" s="325"/>
      <c r="AY12" s="325"/>
      <c r="AZ12" s="328"/>
      <c r="BA12" s="329"/>
      <c r="BB12" s="325"/>
      <c r="BC12" s="325"/>
      <c r="BD12" s="325"/>
      <c r="BE12" s="328"/>
      <c r="BF12" s="325"/>
      <c r="BG12" s="325"/>
      <c r="BY12" s="283"/>
      <c r="BZ12" s="283"/>
      <c r="CA12" s="283"/>
      <c r="CB12" s="283"/>
      <c r="CC12" s="283"/>
      <c r="CD12" s="283"/>
    </row>
    <row r="13" spans="1:82" s="323" customFormat="1" ht="42.75" customHeight="1">
      <c r="A13" s="544" t="s">
        <v>583</v>
      </c>
      <c r="B13" s="545"/>
      <c r="D13" s="546">
        <v>1</v>
      </c>
      <c r="E13" s="547"/>
      <c r="F13" s="546">
        <v>2</v>
      </c>
      <c r="G13" s="547"/>
      <c r="H13" s="546">
        <v>3</v>
      </c>
      <c r="I13" s="547"/>
      <c r="J13" s="546">
        <v>4</v>
      </c>
      <c r="K13" s="547"/>
      <c r="L13" s="546">
        <v>5</v>
      </c>
      <c r="M13" s="547"/>
      <c r="N13" s="331"/>
      <c r="O13" s="331"/>
      <c r="P13" s="546">
        <v>6</v>
      </c>
      <c r="Q13" s="547"/>
      <c r="R13" s="546">
        <v>7</v>
      </c>
      <c r="S13" s="547"/>
      <c r="T13" s="546">
        <v>8</v>
      </c>
      <c r="U13" s="547"/>
      <c r="V13" s="546">
        <v>9</v>
      </c>
      <c r="W13" s="547"/>
      <c r="X13" s="546">
        <v>10</v>
      </c>
      <c r="Y13" s="547"/>
      <c r="Z13" s="546" t="s">
        <v>584</v>
      </c>
      <c r="AA13" s="547"/>
      <c r="AB13" s="332"/>
      <c r="AC13" s="544" t="s">
        <v>633</v>
      </c>
      <c r="AD13" s="545"/>
      <c r="AE13" s="546">
        <v>11</v>
      </c>
      <c r="AF13" s="547"/>
      <c r="AG13" s="546">
        <v>12</v>
      </c>
      <c r="AH13" s="547"/>
      <c r="AI13" s="546">
        <v>13</v>
      </c>
      <c r="AJ13" s="547"/>
      <c r="AK13" s="546">
        <v>14</v>
      </c>
      <c r="AL13" s="547"/>
      <c r="AM13" s="546">
        <v>15</v>
      </c>
      <c r="AN13" s="547"/>
      <c r="AO13" s="546">
        <v>16</v>
      </c>
      <c r="AP13" s="547"/>
      <c r="AQ13" s="546">
        <v>17</v>
      </c>
      <c r="AR13" s="547"/>
      <c r="AS13" s="546">
        <v>18</v>
      </c>
      <c r="AT13" s="547"/>
      <c r="AU13" s="546">
        <v>19</v>
      </c>
      <c r="AV13" s="547"/>
      <c r="AW13" s="546">
        <v>20</v>
      </c>
      <c r="AX13" s="547"/>
      <c r="AY13" s="546">
        <v>21</v>
      </c>
      <c r="AZ13" s="547"/>
      <c r="BA13" s="546">
        <v>22</v>
      </c>
      <c r="BB13" s="547"/>
      <c r="BC13" s="331"/>
      <c r="BD13" s="544" t="s">
        <v>586</v>
      </c>
      <c r="BE13" s="545"/>
    </row>
    <row r="14" spans="1:82" s="333" customFormat="1" ht="63" customHeight="1">
      <c r="A14" s="516" t="s">
        <v>587</v>
      </c>
      <c r="B14" s="517"/>
      <c r="D14" s="516" t="s">
        <v>588</v>
      </c>
      <c r="E14" s="517"/>
      <c r="F14" s="516" t="s">
        <v>589</v>
      </c>
      <c r="G14" s="517"/>
      <c r="H14" s="516" t="s">
        <v>590</v>
      </c>
      <c r="I14" s="517"/>
      <c r="J14" s="516" t="s">
        <v>591</v>
      </c>
      <c r="K14" s="517"/>
      <c r="L14" s="516" t="s">
        <v>592</v>
      </c>
      <c r="M14" s="517"/>
      <c r="N14" s="260"/>
      <c r="O14" s="260"/>
      <c r="P14" s="516" t="s">
        <v>593</v>
      </c>
      <c r="Q14" s="517"/>
      <c r="R14" s="516" t="s">
        <v>594</v>
      </c>
      <c r="S14" s="517"/>
      <c r="T14" s="516" t="s">
        <v>595</v>
      </c>
      <c r="U14" s="517"/>
      <c r="V14" s="516" t="s">
        <v>596</v>
      </c>
      <c r="W14" s="517"/>
      <c r="X14" s="516" t="s">
        <v>597</v>
      </c>
      <c r="Y14" s="517"/>
      <c r="Z14" s="516" t="s">
        <v>400</v>
      </c>
      <c r="AA14" s="517"/>
      <c r="AB14" s="261"/>
      <c r="AC14" s="516" t="s">
        <v>634</v>
      </c>
      <c r="AD14" s="517"/>
      <c r="AE14" s="516" t="s">
        <v>598</v>
      </c>
      <c r="AF14" s="517"/>
      <c r="AG14" s="516" t="s">
        <v>599</v>
      </c>
      <c r="AH14" s="517"/>
      <c r="AI14" s="516" t="s">
        <v>600</v>
      </c>
      <c r="AJ14" s="517"/>
      <c r="AK14" s="516" t="s">
        <v>601</v>
      </c>
      <c r="AL14" s="517"/>
      <c r="AM14" s="516" t="s">
        <v>602</v>
      </c>
      <c r="AN14" s="517"/>
      <c r="AO14" s="516" t="s">
        <v>603</v>
      </c>
      <c r="AP14" s="517"/>
      <c r="AQ14" s="516" t="s">
        <v>604</v>
      </c>
      <c r="AR14" s="517"/>
      <c r="AS14" s="516" t="s">
        <v>605</v>
      </c>
      <c r="AT14" s="517"/>
      <c r="AU14" s="516" t="s">
        <v>606</v>
      </c>
      <c r="AV14" s="517"/>
      <c r="AW14" s="516" t="s">
        <v>607</v>
      </c>
      <c r="AX14" s="517"/>
      <c r="AY14" s="516" t="s">
        <v>608</v>
      </c>
      <c r="AZ14" s="517"/>
      <c r="BA14" s="516" t="s">
        <v>609</v>
      </c>
      <c r="BB14" s="517"/>
      <c r="BC14" s="260"/>
      <c r="BD14" s="516" t="s">
        <v>610</v>
      </c>
      <c r="BE14" s="517"/>
    </row>
    <row r="15" spans="1:82" s="333" customFormat="1" ht="63" customHeight="1">
      <c r="A15" s="516"/>
      <c r="B15" s="517"/>
      <c r="D15" s="516"/>
      <c r="E15" s="517"/>
      <c r="F15" s="516"/>
      <c r="G15" s="517"/>
      <c r="H15" s="516"/>
      <c r="I15" s="517"/>
      <c r="J15" s="516"/>
      <c r="K15" s="517"/>
      <c r="L15" s="516"/>
      <c r="M15" s="517"/>
      <c r="N15" s="260"/>
      <c r="O15" s="260"/>
      <c r="P15" s="516"/>
      <c r="Q15" s="517"/>
      <c r="R15" s="516"/>
      <c r="S15" s="517"/>
      <c r="T15" s="516"/>
      <c r="U15" s="517"/>
      <c r="V15" s="516"/>
      <c r="W15" s="517"/>
      <c r="X15" s="516"/>
      <c r="Y15" s="517"/>
      <c r="Z15" s="516"/>
      <c r="AA15" s="517"/>
      <c r="AB15" s="261"/>
      <c r="AC15" s="516"/>
      <c r="AD15" s="517"/>
      <c r="AE15" s="516"/>
      <c r="AF15" s="517"/>
      <c r="AG15" s="516"/>
      <c r="AH15" s="517"/>
      <c r="AI15" s="516"/>
      <c r="AJ15" s="517"/>
      <c r="AK15" s="516"/>
      <c r="AL15" s="517"/>
      <c r="AM15" s="516"/>
      <c r="AN15" s="517"/>
      <c r="AO15" s="516"/>
      <c r="AP15" s="517"/>
      <c r="AQ15" s="516"/>
      <c r="AR15" s="517"/>
      <c r="AS15" s="516"/>
      <c r="AT15" s="517"/>
      <c r="AU15" s="516"/>
      <c r="AV15" s="517"/>
      <c r="AW15" s="516"/>
      <c r="AX15" s="517"/>
      <c r="AY15" s="516"/>
      <c r="AZ15" s="517"/>
      <c r="BA15" s="516"/>
      <c r="BB15" s="517"/>
      <c r="BC15" s="260"/>
      <c r="BD15" s="516"/>
      <c r="BE15" s="517"/>
    </row>
    <row r="16" spans="1:82" s="323" customFormat="1" ht="63" customHeight="1">
      <c r="A16" s="518"/>
      <c r="B16" s="519"/>
      <c r="D16" s="518"/>
      <c r="E16" s="519"/>
      <c r="F16" s="518"/>
      <c r="G16" s="519"/>
      <c r="H16" s="518"/>
      <c r="I16" s="519"/>
      <c r="J16" s="518"/>
      <c r="K16" s="519"/>
      <c r="L16" s="518"/>
      <c r="M16" s="519"/>
      <c r="N16" s="260"/>
      <c r="O16" s="260"/>
      <c r="P16" s="518"/>
      <c r="Q16" s="519"/>
      <c r="R16" s="518"/>
      <c r="S16" s="519"/>
      <c r="T16" s="518"/>
      <c r="U16" s="519"/>
      <c r="V16" s="518"/>
      <c r="W16" s="519"/>
      <c r="X16" s="518"/>
      <c r="Y16" s="519"/>
      <c r="Z16" s="518"/>
      <c r="AA16" s="519"/>
      <c r="AB16" s="261"/>
      <c r="AC16" s="518"/>
      <c r="AD16" s="519"/>
      <c r="AE16" s="518"/>
      <c r="AF16" s="519"/>
      <c r="AG16" s="518"/>
      <c r="AH16" s="519"/>
      <c r="AI16" s="518"/>
      <c r="AJ16" s="519"/>
      <c r="AK16" s="518"/>
      <c r="AL16" s="519"/>
      <c r="AM16" s="518"/>
      <c r="AN16" s="519"/>
      <c r="AO16" s="518"/>
      <c r="AP16" s="519"/>
      <c r="AQ16" s="518"/>
      <c r="AR16" s="519"/>
      <c r="AS16" s="518"/>
      <c r="AT16" s="519"/>
      <c r="AU16" s="518"/>
      <c r="AV16" s="519"/>
      <c r="AW16" s="518"/>
      <c r="AX16" s="519"/>
      <c r="AY16" s="518"/>
      <c r="AZ16" s="519"/>
      <c r="BA16" s="518"/>
      <c r="BB16" s="519"/>
      <c r="BC16" s="260"/>
      <c r="BD16" s="518"/>
      <c r="BE16" s="519"/>
    </row>
    <row r="19" spans="12:59" ht="35.25" customHeight="1">
      <c r="L19" s="509">
        <v>3</v>
      </c>
      <c r="M19" s="510"/>
      <c r="V19" s="509">
        <v>10</v>
      </c>
      <c r="W19" s="510"/>
      <c r="AE19" s="509">
        <v>17</v>
      </c>
      <c r="AF19" s="520"/>
      <c r="AG19" s="520"/>
      <c r="AH19" s="520"/>
      <c r="AI19" s="510"/>
      <c r="AK19" s="282"/>
      <c r="AL19" s="280">
        <v>19</v>
      </c>
      <c r="AM19" s="281"/>
      <c r="AN19" s="282"/>
      <c r="AO19" s="520"/>
      <c r="AP19" s="520"/>
      <c r="AQ19" s="510"/>
      <c r="AR19" s="280">
        <v>22</v>
      </c>
      <c r="AS19" s="282"/>
      <c r="AT19" s="280">
        <v>23</v>
      </c>
      <c r="AU19" s="281"/>
      <c r="AV19" s="282"/>
      <c r="AW19" s="520"/>
      <c r="AX19" s="520"/>
      <c r="AY19" s="510"/>
      <c r="AZ19" s="280">
        <v>26</v>
      </c>
      <c r="BA19" s="282"/>
      <c r="BB19" s="509">
        <v>27</v>
      </c>
      <c r="BC19" s="510"/>
      <c r="BD19" s="509">
        <v>29</v>
      </c>
      <c r="BE19" s="510"/>
      <c r="BF19" s="509">
        <v>30</v>
      </c>
      <c r="BG19" s="510"/>
    </row>
    <row r="20" spans="12:59" ht="35.25" customHeight="1">
      <c r="L20" s="516"/>
      <c r="M20" s="517"/>
      <c r="V20" s="516"/>
      <c r="W20" s="517"/>
      <c r="AE20" s="516"/>
      <c r="AF20" s="521"/>
      <c r="AG20" s="521"/>
      <c r="AH20" s="521"/>
      <c r="AI20" s="517"/>
      <c r="AK20" s="278"/>
      <c r="AL20" s="516"/>
      <c r="AM20" s="517"/>
      <c r="AN20" s="278"/>
      <c r="AO20" s="521"/>
      <c r="AP20" s="521"/>
      <c r="AQ20" s="517"/>
      <c r="AR20" s="516"/>
      <c r="AS20" s="278"/>
      <c r="AT20" s="516"/>
      <c r="AU20" s="517"/>
      <c r="AV20" s="278"/>
      <c r="AW20" s="521"/>
      <c r="AX20" s="521"/>
      <c r="AY20" s="517"/>
      <c r="AZ20" s="516"/>
      <c r="BA20" s="278"/>
      <c r="BB20" s="516"/>
      <c r="BC20" s="517"/>
      <c r="BD20" s="516"/>
      <c r="BE20" s="517"/>
      <c r="BF20" s="516"/>
      <c r="BG20" s="517"/>
    </row>
    <row r="21" spans="12:59" ht="35.25" customHeight="1">
      <c r="L21" s="516"/>
      <c r="M21" s="517"/>
      <c r="V21" s="516"/>
      <c r="W21" s="517"/>
      <c r="AE21" s="516"/>
      <c r="AF21" s="521"/>
      <c r="AG21" s="521"/>
      <c r="AH21" s="521"/>
      <c r="AI21" s="517"/>
      <c r="AK21" s="278"/>
      <c r="AL21" s="516"/>
      <c r="AM21" s="517"/>
      <c r="AN21" s="278"/>
      <c r="AO21" s="521"/>
      <c r="AP21" s="521"/>
      <c r="AQ21" s="517"/>
      <c r="AR21" s="516"/>
      <c r="AS21" s="278"/>
      <c r="AT21" s="516"/>
      <c r="AU21" s="517"/>
      <c r="AV21" s="278"/>
      <c r="AW21" s="521"/>
      <c r="AX21" s="521"/>
      <c r="AY21" s="517"/>
      <c r="AZ21" s="516"/>
      <c r="BA21" s="278"/>
      <c r="BB21" s="516"/>
      <c r="BC21" s="517"/>
      <c r="BD21" s="516"/>
      <c r="BE21" s="517"/>
      <c r="BF21" s="516"/>
      <c r="BG21" s="517"/>
    </row>
    <row r="22" spans="12:59" ht="35.25" customHeight="1">
      <c r="L22" s="518"/>
      <c r="M22" s="519"/>
      <c r="V22" s="518"/>
      <c r="W22" s="519"/>
      <c r="AE22" s="518"/>
      <c r="AF22" s="522"/>
      <c r="AG22" s="522"/>
      <c r="AH22" s="522"/>
      <c r="AI22" s="519"/>
      <c r="AK22" s="279"/>
      <c r="AL22" s="518"/>
      <c r="AM22" s="519"/>
      <c r="AN22" s="279"/>
      <c r="AO22" s="522"/>
      <c r="AP22" s="522"/>
      <c r="AQ22" s="519"/>
      <c r="AR22" s="518"/>
      <c r="AS22" s="279"/>
      <c r="AT22" s="518"/>
      <c r="AU22" s="519"/>
      <c r="AV22" s="279"/>
      <c r="AW22" s="522"/>
      <c r="AX22" s="522"/>
      <c r="AY22" s="519"/>
      <c r="AZ22" s="518"/>
      <c r="BA22" s="279"/>
      <c r="BB22" s="518"/>
      <c r="BC22" s="519"/>
      <c r="BD22" s="518"/>
      <c r="BE22" s="519"/>
      <c r="BF22" s="518"/>
      <c r="BG22" s="519"/>
    </row>
  </sheetData>
  <mergeCells count="110">
    <mergeCell ref="AZ4:BA4"/>
    <mergeCell ref="AF6:AG6"/>
    <mergeCell ref="AK4:AL4"/>
    <mergeCell ref="AX8:AY8"/>
    <mergeCell ref="I8:J8"/>
    <mergeCell ref="BF20:BG22"/>
    <mergeCell ref="AT20:AT22"/>
    <mergeCell ref="AU20:AU22"/>
    <mergeCell ref="AW20:AY22"/>
    <mergeCell ref="AZ20:AZ22"/>
    <mergeCell ref="BB20:BC22"/>
    <mergeCell ref="BD20:BE22"/>
    <mergeCell ref="BB19:BC19"/>
    <mergeCell ref="BD19:BE19"/>
    <mergeCell ref="BF19:BG19"/>
    <mergeCell ref="AY14:AZ16"/>
    <mergeCell ref="BA14:BB16"/>
    <mergeCell ref="BD14:BE16"/>
    <mergeCell ref="AE14:AF16"/>
    <mergeCell ref="AG14:AH16"/>
    <mergeCell ref="BD13:BE13"/>
    <mergeCell ref="AQ13:AR13"/>
    <mergeCell ref="AS13:AT13"/>
    <mergeCell ref="AU13:AV13"/>
    <mergeCell ref="AW13:AX13"/>
    <mergeCell ref="AY13:AZ13"/>
    <mergeCell ref="BA13:BB13"/>
    <mergeCell ref="AE13:AF13"/>
    <mergeCell ref="L20:M22"/>
    <mergeCell ref="V20:W22"/>
    <mergeCell ref="AE20:AI22"/>
    <mergeCell ref="AL20:AL22"/>
    <mergeCell ref="AM20:AM22"/>
    <mergeCell ref="AO20:AQ22"/>
    <mergeCell ref="AR20:AR22"/>
    <mergeCell ref="AU14:AV16"/>
    <mergeCell ref="AC13:AD13"/>
    <mergeCell ref="AW14:AX16"/>
    <mergeCell ref="L19:M19"/>
    <mergeCell ref="V19:W19"/>
    <mergeCell ref="AE19:AI19"/>
    <mergeCell ref="AO19:AQ19"/>
    <mergeCell ref="AW19:AY19"/>
    <mergeCell ref="AI14:AJ16"/>
    <mergeCell ref="AK14:AL16"/>
    <mergeCell ref="AM14:AN16"/>
    <mergeCell ref="AO14:AP16"/>
    <mergeCell ref="AQ14:AR16"/>
    <mergeCell ref="AS14:AT16"/>
    <mergeCell ref="V14:W16"/>
    <mergeCell ref="X14:Y16"/>
    <mergeCell ref="Z14:AA16"/>
    <mergeCell ref="AC14:AD16"/>
    <mergeCell ref="A14:B16"/>
    <mergeCell ref="D14:E16"/>
    <mergeCell ref="F14:G16"/>
    <mergeCell ref="H14:I16"/>
    <mergeCell ref="J14:K16"/>
    <mergeCell ref="L14:M16"/>
    <mergeCell ref="P14:Q16"/>
    <mergeCell ref="R14:S16"/>
    <mergeCell ref="T14:U16"/>
    <mergeCell ref="E11:F11"/>
    <mergeCell ref="Q11:R11"/>
    <mergeCell ref="W11:X11"/>
    <mergeCell ref="AF11:AG11"/>
    <mergeCell ref="BY11:BZ11"/>
    <mergeCell ref="CA11:CB11"/>
    <mergeCell ref="CC11:CD11"/>
    <mergeCell ref="A13:B13"/>
    <mergeCell ref="D13:E13"/>
    <mergeCell ref="F13:G13"/>
    <mergeCell ref="H13:I13"/>
    <mergeCell ref="J13:K13"/>
    <mergeCell ref="L13:M13"/>
    <mergeCell ref="P13:Q13"/>
    <mergeCell ref="AG13:AH13"/>
    <mergeCell ref="AI13:AJ13"/>
    <mergeCell ref="AK13:AL13"/>
    <mergeCell ref="AM13:AN13"/>
    <mergeCell ref="AO13:AP13"/>
    <mergeCell ref="R13:S13"/>
    <mergeCell ref="T13:U13"/>
    <mergeCell ref="V13:W13"/>
    <mergeCell ref="X13:Y13"/>
    <mergeCell ref="Z13:AA13"/>
    <mergeCell ref="M5:R5"/>
    <mergeCell ref="AJ5:AN5"/>
    <mergeCell ref="AY5:BD5"/>
    <mergeCell ref="AB2:AC2"/>
    <mergeCell ref="G3:H3"/>
    <mergeCell ref="AT3:AU3"/>
    <mergeCell ref="K10:L10"/>
    <mergeCell ref="AN10:AO10"/>
    <mergeCell ref="AV10:AW10"/>
    <mergeCell ref="U7:V7"/>
    <mergeCell ref="AP7:AQ7"/>
    <mergeCell ref="AX7:AY7"/>
    <mergeCell ref="F9:H9"/>
    <mergeCell ref="K9:L9"/>
    <mergeCell ref="R9:T9"/>
    <mergeCell ref="X9:Z9"/>
    <mergeCell ref="AD9:AF9"/>
    <mergeCell ref="AJ9:AK9"/>
    <mergeCell ref="AN9:AO9"/>
    <mergeCell ref="AR9:AS9"/>
    <mergeCell ref="AV9:AW9"/>
    <mergeCell ref="AZ9:BA9"/>
    <mergeCell ref="AF7:AI7"/>
    <mergeCell ref="H7:K7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9" orientation="landscape" r:id="rId1"/>
  <colBreaks count="1" manualBreakCount="1">
    <brk id="57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全日程</vt:lpstr>
      <vt:lpstr>リーグ別</vt:lpstr>
      <vt:lpstr>BC(2018.4.10版)</vt:lpstr>
      <vt:lpstr>2018道カブスリーグU-15</vt:lpstr>
      <vt:lpstr>2018道カブスリーグU-13</vt:lpstr>
      <vt:lpstr>イレブン杯</vt:lpstr>
      <vt:lpstr>イレブン杯結果</vt:lpstr>
      <vt:lpstr>'2018道カブスリーグU-13'!Print_Area</vt:lpstr>
      <vt:lpstr>'2018道カブスリーグU-15'!Print_Area</vt:lpstr>
      <vt:lpstr>'BC(2018.4.10版)'!Print_Area</vt:lpstr>
      <vt:lpstr>イレブン杯!Print_Area</vt:lpstr>
      <vt:lpstr>イレブン杯結果!Print_Area</vt:lpstr>
      <vt:lpstr>リーグ別!Print_Area</vt:lpstr>
      <vt:lpstr>全日程!Print_Area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frankmill</dc:creator>
  <cp:lastModifiedBy>frankmill</cp:lastModifiedBy>
  <cp:lastPrinted>2018-05-28T00:13:54Z</cp:lastPrinted>
  <dcterms:created xsi:type="dcterms:W3CDTF">2018-03-30T21:35:45Z</dcterms:created>
  <dcterms:modified xsi:type="dcterms:W3CDTF">2018-09-08T03:52:00Z</dcterms:modified>
</cp:coreProperties>
</file>