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ori\Desktop\"/>
    </mc:Choice>
  </mc:AlternateContent>
  <workbookProtection workbookPassword="CAAF" lockStructure="1"/>
  <bookViews>
    <workbookView xWindow="0" yWindow="0" windowWidth="28800" windowHeight="12180" firstSheet="1" activeTab="1"/>
  </bookViews>
  <sheets>
    <sheet name="登録について" sheetId="1" state="hidden" r:id="rId1"/>
    <sheet name="申請依頼書" sheetId="7" r:id="rId2"/>
  </sheets>
  <definedNames>
    <definedName name="_xlnm.Print_Area" localSheetId="1">申請依頼書!$A$1:$P$42</definedName>
    <definedName name="_xlnm.Print_Area" localSheetId="0">登録について!$A$1:$N$154</definedName>
  </definedNames>
  <calcPr calcId="152511"/>
</workbook>
</file>

<file path=xl/calcChain.xml><?xml version="1.0" encoding="utf-8"?>
<calcChain xmlns="http://schemas.openxmlformats.org/spreadsheetml/2006/main">
  <c r="E34" i="7" l="1"/>
  <c r="M34" i="7"/>
  <c r="E33" i="7"/>
  <c r="M33" i="7"/>
  <c r="I32" i="7"/>
  <c r="M32" i="7"/>
  <c r="J73" i="1"/>
  <c r="J74" i="1"/>
  <c r="J75" i="1"/>
  <c r="J76" i="1"/>
  <c r="J77" i="1"/>
  <c r="J72" i="1"/>
  <c r="J71" i="1"/>
  <c r="J70" i="1"/>
  <c r="J69" i="1"/>
  <c r="AA36" i="7"/>
  <c r="AB36" i="7"/>
  <c r="AC36" i="7"/>
  <c r="AD36" i="7"/>
  <c r="Z36" i="7"/>
  <c r="AA33" i="7"/>
  <c r="AB33" i="7"/>
  <c r="AC33" i="7"/>
  <c r="AD33" i="7"/>
  <c r="AA34" i="7"/>
  <c r="AB34" i="7"/>
  <c r="AC34" i="7"/>
  <c r="AD34" i="7"/>
  <c r="AA35" i="7"/>
  <c r="AB35" i="7"/>
  <c r="AC35" i="7"/>
  <c r="AD35" i="7"/>
  <c r="AA37" i="7"/>
  <c r="AB37" i="7"/>
  <c r="AC37" i="7"/>
  <c r="AD37" i="7"/>
  <c r="Z37" i="7"/>
  <c r="Z35" i="7"/>
  <c r="Z34" i="7"/>
  <c r="Z33" i="7"/>
  <c r="U36" i="7"/>
  <c r="O133" i="1"/>
  <c r="Y37" i="7"/>
  <c r="U28" i="7"/>
  <c r="U31" i="7" s="1"/>
  <c r="V28" i="7"/>
  <c r="V30" i="7" s="1"/>
  <c r="W28" i="7"/>
  <c r="W31" i="7" s="1"/>
  <c r="X28" i="7"/>
  <c r="X30" i="7" s="1"/>
  <c r="Y28" i="7"/>
  <c r="Y30" i="7" s="1"/>
  <c r="Z28" i="7"/>
  <c r="Z31" i="7" s="1"/>
  <c r="AA28" i="7"/>
  <c r="AA29" i="7" s="1"/>
  <c r="AB28" i="7"/>
  <c r="AB30" i="7" s="1"/>
  <c r="AC28" i="7"/>
  <c r="AC29" i="7" s="1"/>
  <c r="AD28" i="7"/>
  <c r="AD29" i="7" s="1"/>
  <c r="G9" i="7"/>
  <c r="M10" i="7"/>
  <c r="J10" i="7"/>
  <c r="G10" i="7"/>
  <c r="D10" i="7"/>
  <c r="D9" i="7"/>
  <c r="M8" i="7"/>
  <c r="J8" i="7"/>
  <c r="G8" i="7"/>
  <c r="D8" i="7"/>
  <c r="O7" i="7"/>
  <c r="O36" i="7" s="1"/>
  <c r="X37" i="7"/>
  <c r="W37" i="7"/>
  <c r="V37" i="7"/>
  <c r="U37" i="7"/>
  <c r="Y36" i="7"/>
  <c r="X36" i="7"/>
  <c r="W36" i="7"/>
  <c r="V36" i="7"/>
  <c r="Y35" i="7"/>
  <c r="X35" i="7"/>
  <c r="W35" i="7"/>
  <c r="V35" i="7"/>
  <c r="U35" i="7"/>
  <c r="Y34" i="7"/>
  <c r="X34" i="7"/>
  <c r="W34" i="7"/>
  <c r="V34" i="7"/>
  <c r="U34" i="7"/>
  <c r="Y33" i="7"/>
  <c r="X33" i="7"/>
  <c r="W33" i="7"/>
  <c r="V33" i="7"/>
  <c r="U33" i="7"/>
  <c r="E31" i="7"/>
  <c r="E30" i="7"/>
  <c r="E29" i="7"/>
  <c r="Y29" i="7"/>
  <c r="F36" i="7"/>
  <c r="I36" i="7"/>
  <c r="U29" i="7"/>
  <c r="W30" i="7"/>
  <c r="AB29" i="7"/>
  <c r="W29" i="7"/>
  <c r="X29" i="7"/>
  <c r="Z29" i="7"/>
  <c r="Z30" i="7"/>
  <c r="AD31" i="7" l="1"/>
  <c r="AA31" i="7"/>
  <c r="AC30" i="7"/>
  <c r="V31" i="7"/>
  <c r="V29" i="7"/>
  <c r="AE29" i="7" s="1"/>
  <c r="Y31" i="7"/>
  <c r="I30" i="7"/>
  <c r="I31" i="7"/>
  <c r="M29" i="7"/>
  <c r="I29" i="7"/>
  <c r="X31" i="7"/>
  <c r="AD30" i="7"/>
  <c r="U30" i="7"/>
  <c r="AC31" i="7"/>
  <c r="AB31" i="7"/>
  <c r="AA30" i="7"/>
  <c r="AE30" i="7" l="1"/>
  <c r="M30" i="7" s="1"/>
  <c r="M35" i="7" s="1"/>
  <c r="AE31" i="7"/>
  <c r="M31" i="7" s="1"/>
  <c r="M36" i="7"/>
  <c r="K36" i="7" s="1"/>
</calcChain>
</file>

<file path=xl/comments1.xml><?xml version="1.0" encoding="utf-8"?>
<comments xmlns="http://schemas.openxmlformats.org/spreadsheetml/2006/main">
  <authors>
    <author>ThushimaNorikazu</author>
    <author>Norikazu</author>
  </authors>
  <commentList>
    <comment ref="D5"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Ｗｅｂで使用した正式名称で入力してください。</t>
        </r>
      </text>
    </comment>
    <comment ref="M6"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リストを用いて入力してください。▼をクリックするとリストが表示されます。</t>
        </r>
      </text>
    </comment>
    <comment ref="D7" authorId="1" shapeId="0">
      <text>
        <r>
          <rPr>
            <b/>
            <sz val="9"/>
            <color indexed="81"/>
            <rFont val="ＭＳ Ｐゴシック"/>
            <family val="3"/>
            <charset val="128"/>
          </rPr>
          <t xml:space="preserve">旭川地区サッカー協会:
</t>
        </r>
        <r>
          <rPr>
            <sz val="12"/>
            <color indexed="81"/>
            <rFont val="ＭＳ Ｐゴシック"/>
            <family val="3"/>
            <charset val="128"/>
          </rPr>
          <t>必ず連絡の取れる連絡先を記入してください。</t>
        </r>
      </text>
    </comment>
    <comment ref="M35"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必ず、金額があっているかチェックしてください。</t>
        </r>
      </text>
    </comment>
  </commentList>
</comments>
</file>

<file path=xl/sharedStrings.xml><?xml version="1.0" encoding="utf-8"?>
<sst xmlns="http://schemas.openxmlformats.org/spreadsheetml/2006/main" count="432" uniqueCount="267">
  <si>
    <t>２．送    金</t>
    <phoneticPr fontId="1"/>
  </si>
  <si>
    <t>１．登録期日</t>
    <phoneticPr fontId="1"/>
  </si>
  <si>
    <t>第１種（社会人）</t>
    <phoneticPr fontId="1"/>
  </si>
  <si>
    <t>第１種（大学・専門学校）</t>
    <phoneticPr fontId="1"/>
  </si>
  <si>
    <t>☆</t>
    <phoneticPr fontId="1"/>
  </si>
  <si>
    <t>★</t>
    <phoneticPr fontId="1"/>
  </si>
  <si>
    <t>第２種（高  校）</t>
    <phoneticPr fontId="1"/>
  </si>
  <si>
    <t>☆</t>
    <phoneticPr fontId="1"/>
  </si>
  <si>
    <t>第４種（少年団）</t>
    <phoneticPr fontId="1"/>
  </si>
  <si>
    <t>別紙１</t>
    <phoneticPr fontId="1"/>
  </si>
  <si>
    <t>チ　ー　ム　名</t>
  </si>
  <si>
    <t>個人登録費</t>
  </si>
  <si>
    <t>円）</t>
    <rPh sb="0" eb="1">
      <t>エン</t>
    </rPh>
    <phoneticPr fontId="1"/>
  </si>
  <si>
    <t>名）</t>
    <rPh sb="0" eb="1">
      <t>メイ</t>
    </rPh>
    <phoneticPr fontId="1"/>
  </si>
  <si>
    <t>円】</t>
    <rPh sb="0" eb="1">
      <t>エン</t>
    </rPh>
    <phoneticPr fontId="1"/>
  </si>
  <si>
    <t>日</t>
    <rPh sb="0" eb="1">
      <t>ニチ</t>
    </rPh>
    <phoneticPr fontId="1"/>
  </si>
  <si>
    <t>計</t>
    <rPh sb="0" eb="1">
      <t>ケイ</t>
    </rPh>
    <phoneticPr fontId="1"/>
  </si>
  <si>
    <t>種　　別</t>
    <rPh sb="0" eb="1">
      <t>タネ</t>
    </rPh>
    <rPh sb="3" eb="4">
      <t>ベツ</t>
    </rPh>
    <phoneticPr fontId="1"/>
  </si>
  <si>
    <t>旭　川　協　会</t>
  </si>
  <si>
    <t>北 海 道 協 会</t>
  </si>
  <si>
    <t>日  本  協  会</t>
  </si>
  <si>
    <t>団　体</t>
  </si>
  <si>
    <t>個人登録料</t>
  </si>
  <si>
    <t>機関誌</t>
  </si>
  <si>
    <t>監　督</t>
  </si>
  <si>
    <t>１種・社</t>
  </si>
  <si>
    <t>１種・大</t>
  </si>
  <si>
    <t>２種・高</t>
  </si>
  <si>
    <t>３種・中</t>
  </si>
  <si>
    <t>４種・小</t>
  </si>
  <si>
    <t>女子大学</t>
  </si>
  <si>
    <t>女子高校</t>
  </si>
  <si>
    <t>女子中学</t>
  </si>
  <si>
    <t>シ ニ ア</t>
  </si>
  <si>
    <t>空白</t>
    <rPh sb="0" eb="2">
      <t>クウハク</t>
    </rPh>
    <phoneticPr fontId="1"/>
  </si>
  <si>
    <t xml:space="preserve">空白
</t>
    <rPh sb="0" eb="2">
      <t>クウハク</t>
    </rPh>
    <phoneticPr fontId="1"/>
  </si>
  <si>
    <t>記</t>
    <rPh sb="0" eb="1">
      <t>キ</t>
    </rPh>
    <phoneticPr fontId="1"/>
  </si>
  <si>
    <t>チーム代表者　各位</t>
    <phoneticPr fontId="1"/>
  </si>
  <si>
    <t>（１）</t>
    <phoneticPr fontId="1"/>
  </si>
  <si>
    <t>円</t>
    <rPh sb="0" eb="1">
      <t>エン</t>
    </rPh>
    <phoneticPr fontId="1"/>
  </si>
  <si>
    <t xml:space="preserve">空白
行の高さ調整用
</t>
    <rPh sb="0" eb="2">
      <t>クウハク</t>
    </rPh>
    <rPh sb="3" eb="4">
      <t>ギョウ</t>
    </rPh>
    <rPh sb="5" eb="6">
      <t>タカ</t>
    </rPh>
    <rPh sb="7" eb="10">
      <t>チョウセイヨウ</t>
    </rPh>
    <phoneticPr fontId="1"/>
  </si>
  <si>
    <t>（２）</t>
    <phoneticPr fontId="1"/>
  </si>
  <si>
    <t>（３）</t>
    <phoneticPr fontId="1"/>
  </si>
  <si>
    <t>遠　藤　祥　悦</t>
    <rPh sb="0" eb="1">
      <t>エン</t>
    </rPh>
    <rPh sb="2" eb="3">
      <t>フジ</t>
    </rPh>
    <rPh sb="4" eb="5">
      <t>ショウ</t>
    </rPh>
    <rPh sb="6" eb="7">
      <t>エツ</t>
    </rPh>
    <phoneticPr fontId="1"/>
  </si>
  <si>
    <t>則　末　俊　介</t>
    <phoneticPr fontId="1"/>
  </si>
  <si>
    <t>事 務 担 当 者</t>
    <phoneticPr fontId="1"/>
  </si>
  <si>
    <t>ユニフォーム広告掲示申請料</t>
    <rPh sb="6" eb="8">
      <t>コウコク</t>
    </rPh>
    <rPh sb="8" eb="10">
      <t>ケイジ</t>
    </rPh>
    <rPh sb="10" eb="12">
      <t>シンセイ</t>
    </rPh>
    <rPh sb="12" eb="13">
      <t>リョウ</t>
    </rPh>
    <phoneticPr fontId="1"/>
  </si>
  <si>
    <t>1カ所につき</t>
    <rPh sb="2" eb="3">
      <t>ショ</t>
    </rPh>
    <phoneticPr fontId="1"/>
  </si>
  <si>
    <t>一人につき</t>
    <rPh sb="0" eb="2">
      <t>ヒトリ</t>
    </rPh>
    <phoneticPr fontId="1"/>
  </si>
  <si>
    <t>月</t>
    <rPh sb="0" eb="1">
      <t>ゲツ</t>
    </rPh>
    <phoneticPr fontId="1"/>
  </si>
  <si>
    <t>○第１種（社会人・大学・専門学校）</t>
    <rPh sb="1" eb="2">
      <t>ダイ</t>
    </rPh>
    <rPh sb="3" eb="4">
      <t>シュ</t>
    </rPh>
    <rPh sb="5" eb="7">
      <t>シャカイ</t>
    </rPh>
    <rPh sb="7" eb="8">
      <t>ジン</t>
    </rPh>
    <rPh sb="9" eb="11">
      <t>ダイガク</t>
    </rPh>
    <rPh sb="12" eb="14">
      <t>センモン</t>
    </rPh>
    <rPh sb="14" eb="16">
      <t>ガッコウ</t>
    </rPh>
    <phoneticPr fontId="1"/>
  </si>
  <si>
    <t>ＦＡＸ</t>
    <phoneticPr fontId="1"/>
  </si>
  <si>
    <t>ＦＡＸ</t>
    <phoneticPr fontId="1"/>
  </si>
  <si>
    <t>貼る</t>
    <rPh sb="0" eb="1">
      <t>ハ</t>
    </rPh>
    <phoneticPr fontId="1"/>
  </si>
  <si>
    <t>旭川信用金庫  本店  普通</t>
    <phoneticPr fontId="1"/>
  </si>
  <si>
    <t>旭川信用金庫　緑が丘支店　普通</t>
    <rPh sb="0" eb="2">
      <t>アサヒカワ</t>
    </rPh>
    <rPh sb="2" eb="4">
      <t>シンヨウ</t>
    </rPh>
    <rPh sb="4" eb="6">
      <t>キンコ</t>
    </rPh>
    <rPh sb="7" eb="8">
      <t>ミドリ</t>
    </rPh>
    <rPh sb="9" eb="10">
      <t>オカ</t>
    </rPh>
    <rPh sb="10" eb="12">
      <t>シテン</t>
    </rPh>
    <rPh sb="13" eb="15">
      <t>フツウ</t>
    </rPh>
    <phoneticPr fontId="1"/>
  </si>
  <si>
    <t>旭川信用金庫  東旭川支店  普通</t>
    <phoneticPr fontId="1"/>
  </si>
  <si>
    <t>則　末　俊　介</t>
  </si>
  <si>
    <t>宛に</t>
    <rPh sb="0" eb="1">
      <t>アテ</t>
    </rPh>
    <phoneticPr fontId="1"/>
  </si>
  <si>
    <t>で送付します。</t>
    <rPh sb="1" eb="3">
      <t>ソウフ</t>
    </rPh>
    <phoneticPr fontId="1"/>
  </si>
  <si>
    <t>振込領収書を添付の上、ＦＡＸで遠藤宛に送付</t>
    <rPh sb="6" eb="8">
      <t>テンプ</t>
    </rPh>
    <rPh sb="9" eb="10">
      <t>ウエ</t>
    </rPh>
    <rPh sb="15" eb="17">
      <t>エンドウ</t>
    </rPh>
    <rPh sb="17" eb="18">
      <t>アテ</t>
    </rPh>
    <rPh sb="19" eb="21">
      <t>ソウフ</t>
    </rPh>
    <phoneticPr fontId="1"/>
  </si>
  <si>
    <t>旭川地区サッカー協会第３種事業委員会　則末俊介</t>
  </si>
  <si>
    <t>女子</t>
    <phoneticPr fontId="1"/>
  </si>
  <si>
    <t>シニア</t>
    <phoneticPr fontId="1"/>
  </si>
  <si>
    <t>旭川地区サッカー協会　登録口　代表　板木京悦</t>
    <rPh sb="11" eb="13">
      <t>トウロク</t>
    </rPh>
    <rPh sb="13" eb="14">
      <t>グチ</t>
    </rPh>
    <rPh sb="18" eb="20">
      <t>イタキ</t>
    </rPh>
    <rPh sb="20" eb="21">
      <t>キョウ</t>
    </rPh>
    <rPh sb="21" eb="22">
      <t>エツ</t>
    </rPh>
    <phoneticPr fontId="1"/>
  </si>
  <si>
    <t>旭川信用金庫　銀座支店　普通</t>
    <rPh sb="0" eb="2">
      <t>アサヒカワ</t>
    </rPh>
    <rPh sb="2" eb="4">
      <t>シンヨウ</t>
    </rPh>
    <rPh sb="4" eb="6">
      <t>キンコ</t>
    </rPh>
    <rPh sb="7" eb="9">
      <t>ギンザ</t>
    </rPh>
    <rPh sb="9" eb="11">
      <t>シテン</t>
    </rPh>
    <rPh sb="12" eb="14">
      <t>フツウ</t>
    </rPh>
    <phoneticPr fontId="1"/>
  </si>
  <si>
    <t>事 務 担 当 者
連　絡　先</t>
    <rPh sb="10" eb="11">
      <t>レン</t>
    </rPh>
    <rPh sb="12" eb="13">
      <t>ラク</t>
    </rPh>
    <rPh sb="14" eb="15">
      <t>サキ</t>
    </rPh>
    <phoneticPr fontId="1"/>
  </si>
  <si>
    <t xml:space="preserve">
 </t>
    <phoneticPr fontId="1"/>
  </si>
  <si>
    <t>旭川信用金庫　銀座支店　普通　口座番号　0459411</t>
    <rPh sb="0" eb="2">
      <t>アサヒカワ</t>
    </rPh>
    <rPh sb="2" eb="4">
      <t>シンヨウ</t>
    </rPh>
    <rPh sb="4" eb="6">
      <t>キンコ</t>
    </rPh>
    <rPh sb="7" eb="9">
      <t>ギンザ</t>
    </rPh>
    <rPh sb="9" eb="11">
      <t>シテン</t>
    </rPh>
    <rPh sb="12" eb="14">
      <t>フツウ</t>
    </rPh>
    <rPh sb="15" eb="17">
      <t>コウザ</t>
    </rPh>
    <rPh sb="17" eb="19">
      <t>バンゴウ</t>
    </rPh>
    <phoneticPr fontId="1"/>
  </si>
  <si>
    <t>旭川地区サッカー協会　</t>
    <phoneticPr fontId="1"/>
  </si>
  <si>
    <t xml:space="preserve">空白
</t>
    <rPh sb="0" eb="2">
      <t>クウハク</t>
    </rPh>
    <phoneticPr fontId="1"/>
  </si>
  <si>
    <t>３．Ｗｅｂ登録上の注意</t>
    <phoneticPr fontId="1"/>
  </si>
  <si>
    <t>○</t>
    <phoneticPr fontId="1"/>
  </si>
  <si>
    <t>①（</t>
    <phoneticPr fontId="1"/>
  </si>
  <si>
    <t>（</t>
    <phoneticPr fontId="1"/>
  </si>
  <si>
    <t>×</t>
    <phoneticPr fontId="1"/>
  </si>
  <si>
    <t>＝</t>
    <phoneticPr fontId="1"/>
  </si>
  <si>
    <t>②（</t>
    <phoneticPr fontId="1"/>
  </si>
  <si>
    <t>③（</t>
    <phoneticPr fontId="1"/>
  </si>
  <si>
    <t>④（</t>
    <phoneticPr fontId="1"/>
  </si>
  <si>
    <t>⑤（</t>
    <phoneticPr fontId="1"/>
  </si>
  <si>
    <t>⑥（</t>
    <phoneticPr fontId="1"/>
  </si>
  <si>
    <t>○第２種（高校・ユース）</t>
    <phoneticPr fontId="1"/>
  </si>
  <si>
    <t>○第４種（少年団）</t>
    <phoneticPr fontId="1"/>
  </si>
  <si>
    <t>○女子（大学）</t>
    <phoneticPr fontId="1"/>
  </si>
  <si>
    <t>○女子（中学生）</t>
    <phoneticPr fontId="1"/>
  </si>
  <si>
    <t>種    別</t>
    <phoneticPr fontId="1"/>
  </si>
  <si>
    <t>×人数</t>
    <phoneticPr fontId="1"/>
  </si>
  <si>
    <t>女子中学</t>
    <phoneticPr fontId="1"/>
  </si>
  <si>
    <t>×人数</t>
    <phoneticPr fontId="1"/>
  </si>
  <si>
    <t>旭川信用金庫  本店  普通  口座番号  0866251</t>
  </si>
  <si>
    <t>　(携帯)　090-5952-5998</t>
    <phoneticPr fontId="1"/>
  </si>
  <si>
    <t>旭川信用金庫  東旭川支店  普通  口座番号  0261361</t>
  </si>
  <si>
    <t>旭川地区サッカー協会第３種事業委員会　則末俊介</t>
    <phoneticPr fontId="1"/>
  </si>
  <si>
    <r>
      <t>調整用</t>
    </r>
    <r>
      <rPr>
        <sz val="10"/>
        <rFont val="HG丸ｺﾞｼｯｸM-PRO"/>
        <family val="3"/>
        <charset val="128"/>
      </rPr>
      <t xml:space="preserve">
</t>
    </r>
    <r>
      <rPr>
        <sz val="12"/>
        <rFont val="HG丸ｺﾞｼｯｸM-PRO"/>
        <family val="3"/>
        <charset val="128"/>
      </rPr>
      <t>　</t>
    </r>
    <rPh sb="0" eb="3">
      <t>チョウセイヨウ</t>
    </rPh>
    <phoneticPr fontId="1"/>
  </si>
  <si>
    <t>※登録手続き及び事務連絡以外には使用しないことを徹底し､厳正なる管理のもとに保管いたします。</t>
    <phoneticPr fontId="1"/>
  </si>
  <si>
    <t>○女子（高校生）</t>
    <phoneticPr fontId="1"/>
  </si>
  <si>
    <t>　　会長　  太　田　英　司</t>
    <rPh sb="7" eb="8">
      <t>フトシ</t>
    </rPh>
    <rPh sb="9" eb="10">
      <t>タ</t>
    </rPh>
    <rPh sb="11" eb="12">
      <t>エイ</t>
    </rPh>
    <rPh sb="13" eb="14">
      <t>ツカサ</t>
    </rPh>
    <phoneticPr fontId="1"/>
  </si>
  <si>
    <t>旭川信用金庫　緑が丘支店　普通　口座番号　0366290</t>
    <phoneticPr fontId="1"/>
  </si>
  <si>
    <t>旭川地区サッカー協会　２種委員会　代表　遠藤祥悦</t>
    <rPh sb="20" eb="22">
      <t>エンドウ</t>
    </rPh>
    <rPh sb="22" eb="23">
      <t>ショウ</t>
    </rPh>
    <rPh sb="23" eb="24">
      <t>エツ</t>
    </rPh>
    <phoneticPr fontId="1"/>
  </si>
  <si>
    <t>旭川地区サッカー協会 ２種委員会 代表 遠藤祥悦</t>
    <phoneticPr fontId="1"/>
  </si>
  <si>
    <t>メールで則末宛に送付（振込領収書の貼り付けの必要なし）</t>
    <rPh sb="4" eb="5">
      <t>ノリ</t>
    </rPh>
    <rPh sb="5" eb="6">
      <t>スエ</t>
    </rPh>
    <rPh sb="6" eb="7">
      <t>アテ</t>
    </rPh>
    <rPh sb="8" eb="10">
      <t>ソウフ</t>
    </rPh>
    <rPh sb="11" eb="13">
      <t>フリコミ</t>
    </rPh>
    <rPh sb="13" eb="16">
      <t>リョウシュウショ</t>
    </rPh>
    <rPh sb="17" eb="18">
      <t>ハ</t>
    </rPh>
    <rPh sb="19" eb="20">
      <t>ツ</t>
    </rPh>
    <rPh sb="22" eb="24">
      <t>ヒツヨウ</t>
    </rPh>
    <phoneticPr fontId="1"/>
  </si>
  <si>
    <t>メール</t>
    <phoneticPr fontId="1"/>
  </si>
  <si>
    <t>　(Tel)　0166-82-2590　東川高等学校内　　</t>
    <rPh sb="20" eb="22">
      <t>ヒガシカワ</t>
    </rPh>
    <rPh sb="22" eb="24">
      <t>コウトウ</t>
    </rPh>
    <phoneticPr fontId="1"/>
  </si>
  <si>
    <t>(Mail)afa-office@wind.ocn.ne.jp</t>
    <phoneticPr fontId="1"/>
  </si>
  <si>
    <r>
      <rPr>
        <sz val="12"/>
        <rFont val="ＭＳ ゴシック"/>
        <family val="3"/>
        <charset val="128"/>
      </rPr>
      <t xml:space="preserve">(送付先) </t>
    </r>
    <r>
      <rPr>
        <sz val="12"/>
        <rFont val="HG丸ｺﾞｼｯｸM-PRO"/>
        <family val="3"/>
        <charset val="128"/>
      </rPr>
      <t>〒070-0901 旭川市花咲町5丁目 旭川市総合体育館内</t>
    </r>
    <rPh sb="1" eb="4">
      <t>ソウフサキ</t>
    </rPh>
    <rPh sb="16" eb="19">
      <t>アサヒカワシ</t>
    </rPh>
    <rPh sb="19" eb="22">
      <t>ハナサキチョウ</t>
    </rPh>
    <rPh sb="23" eb="25">
      <t>チョウメ</t>
    </rPh>
    <rPh sb="26" eb="29">
      <t>アサヒカワシ</t>
    </rPh>
    <rPh sb="29" eb="31">
      <t>ソウゴウ</t>
    </rPh>
    <rPh sb="31" eb="34">
      <t>タイイクカン</t>
    </rPh>
    <rPh sb="34" eb="35">
      <t>ナイ</t>
    </rPh>
    <phoneticPr fontId="1"/>
  </si>
  <si>
    <t>　(Fax)　0166-82-2534　東川高等学校内</t>
    <rPh sb="20" eb="22">
      <t>ヒガシカワ</t>
    </rPh>
    <rPh sb="22" eb="24">
      <t>コウトウ</t>
    </rPh>
    <rPh sb="24" eb="26">
      <t>ガッコウ</t>
    </rPh>
    <phoneticPr fontId="1"/>
  </si>
  <si>
    <t>メールで事務局 大淵宛に送付</t>
    <rPh sb="4" eb="6">
      <t>ジム</t>
    </rPh>
    <rPh sb="6" eb="7">
      <t>キョク</t>
    </rPh>
    <rPh sb="8" eb="10">
      <t>オオフチ</t>
    </rPh>
    <rPh sb="10" eb="11">
      <t>アテ</t>
    </rPh>
    <rPh sb="12" eb="14">
      <t>ソウフ</t>
    </rPh>
    <phoneticPr fontId="1"/>
  </si>
  <si>
    <t>メール</t>
  </si>
  <si>
    <t>４．第４種チームの指導者ライセンス義務化について</t>
    <phoneticPr fontId="1"/>
  </si>
  <si>
    <t>５．大会参加申し込みに関する注意事項</t>
    <rPh sb="2" eb="4">
      <t>タイカイ</t>
    </rPh>
    <rPh sb="4" eb="6">
      <t>サンカ</t>
    </rPh>
    <rPh sb="6" eb="7">
      <t>モウ</t>
    </rPh>
    <rPh sb="8" eb="9">
      <t>コ</t>
    </rPh>
    <rPh sb="11" eb="12">
      <t>カン</t>
    </rPh>
    <rPh sb="14" eb="16">
      <t>チュウイ</t>
    </rPh>
    <rPh sb="16" eb="18">
      <t>ジコウ</t>
    </rPh>
    <phoneticPr fontId="1"/>
  </si>
  <si>
    <t>旭川地区サッカー協会事務局 大淵</t>
    <rPh sb="0" eb="4">
      <t>アサヒカワチク</t>
    </rPh>
    <rPh sb="8" eb="10">
      <t>キョウカイ</t>
    </rPh>
    <rPh sb="10" eb="13">
      <t>ジムキョク</t>
    </rPh>
    <rPh sb="14" eb="15">
      <t>ダイ</t>
    </rPh>
    <rPh sb="15" eb="16">
      <t>フチ</t>
    </rPh>
    <phoneticPr fontId="1"/>
  </si>
  <si>
    <t>メールで事務局 大淵宛に送付（振込領収書の貼り付けの必要なし）</t>
    <rPh sb="4" eb="6">
      <t>ジム</t>
    </rPh>
    <rPh sb="6" eb="7">
      <t>キョク</t>
    </rPh>
    <rPh sb="8" eb="10">
      <t>オオフチ</t>
    </rPh>
    <rPh sb="10" eb="11">
      <t>アテ</t>
    </rPh>
    <rPh sb="12" eb="14">
      <t>ソウフ</t>
    </rPh>
    <phoneticPr fontId="1"/>
  </si>
  <si>
    <t>旭川信用金庫　銀座支店　普通　口座番号　0459411</t>
    <phoneticPr fontId="1"/>
  </si>
  <si>
    <t>旭川地区サッカー協会　登録口　代表　板木京悦　(いたききょうえつ)</t>
    <phoneticPr fontId="1"/>
  </si>
  <si>
    <t>メール</t>
    <phoneticPr fontId="1"/>
  </si>
  <si>
    <t>旭川地区サッカー協会事務局 大淵</t>
    <phoneticPr fontId="1"/>
  </si>
  <si>
    <t>旭川地区サッカー協会種別登録担当者名（☆）及び登録金納入先（★）</t>
    <rPh sb="12" eb="14">
      <t>トウロク</t>
    </rPh>
    <rPh sb="14" eb="17">
      <t>タントウシャ</t>
    </rPh>
    <phoneticPr fontId="1"/>
  </si>
  <si>
    <r>
      <t>　(Mail)　</t>
    </r>
    <r>
      <rPr>
        <sz val="12"/>
        <rFont val="ＭＳ ゴシック"/>
        <family val="3"/>
        <charset val="128"/>
      </rPr>
      <t>afa-office@wind.ocn.ne.jp</t>
    </r>
    <phoneticPr fontId="1"/>
  </si>
  <si>
    <t>(Fax)0166-51-0122</t>
    <phoneticPr fontId="1"/>
  </si>
  <si>
    <t>　(Fax)　0166-51-0122</t>
    <phoneticPr fontId="1"/>
  </si>
  <si>
    <t>地区協会事務局 大淵</t>
    <rPh sb="0" eb="2">
      <t>チク</t>
    </rPh>
    <phoneticPr fontId="1"/>
  </si>
  <si>
    <t>加　藤　文　隆</t>
    <phoneticPr fontId="1"/>
  </si>
  <si>
    <t>　(携帯)　090-6690-9105</t>
    <phoneticPr fontId="1"/>
  </si>
  <si>
    <t>旭川社会人サッカー連盟　代表　加藤文隆</t>
    <phoneticPr fontId="1"/>
  </si>
  <si>
    <t>メールで加藤宛に送付（振込領収書の貼り付けの必要なし）</t>
    <rPh sb="4" eb="6">
      <t>カトウ</t>
    </rPh>
    <rPh sb="6" eb="7">
      <t>アテ</t>
    </rPh>
    <rPh sb="8" eb="10">
      <t>ソウフ</t>
    </rPh>
    <rPh sb="11" eb="13">
      <t>フリコミ</t>
    </rPh>
    <rPh sb="13" eb="16">
      <t>リョウシュウショ</t>
    </rPh>
    <rPh sb="17" eb="18">
      <t>ハ</t>
    </rPh>
    <rPh sb="19" eb="20">
      <t>ツ</t>
    </rPh>
    <rPh sb="22" eb="24">
      <t>ヒツヨウ</t>
    </rPh>
    <phoneticPr fontId="1"/>
  </si>
  <si>
    <t>旭川社会人サッカー連盟　代表　加藤文隆</t>
    <phoneticPr fontId="1"/>
  </si>
  <si>
    <t>（３）</t>
    <phoneticPr fontId="1"/>
  </si>
  <si>
    <t>（４）</t>
    <phoneticPr fontId="1"/>
  </si>
  <si>
    <t>６．サッカーチームの送付金額</t>
    <phoneticPr fontId="1"/>
  </si>
  <si>
    <r>
      <t xml:space="preserve">空白
行の高さ調整用
</t>
    </r>
    <r>
      <rPr>
        <sz val="6"/>
        <rFont val="HG丸ｺﾞｼｯｸM-PRO"/>
        <family val="3"/>
        <charset val="128"/>
      </rPr>
      <t xml:space="preserve"> 行</t>
    </r>
    <rPh sb="0" eb="2">
      <t>クウハク</t>
    </rPh>
    <rPh sb="3" eb="4">
      <t>ギョウ</t>
    </rPh>
    <rPh sb="5" eb="6">
      <t>タカ</t>
    </rPh>
    <rPh sb="7" eb="10">
      <t>チョウセイヨウ</t>
    </rPh>
    <rPh sb="12" eb="13">
      <t>ギョウ</t>
    </rPh>
    <phoneticPr fontId="1"/>
  </si>
  <si>
    <t>○シニア</t>
    <phoneticPr fontId="1"/>
  </si>
  <si>
    <t>空白
調整用
行
行
行</t>
    <rPh sb="0" eb="2">
      <t>クウハク</t>
    </rPh>
    <rPh sb="3" eb="6">
      <t>チョウセイヨウ</t>
    </rPh>
    <phoneticPr fontId="1"/>
  </si>
  <si>
    <r>
      <t xml:space="preserve"> 
</t>
    </r>
    <r>
      <rPr>
        <sz val="11"/>
        <rFont val="HG丸ｺﾞｼｯｸM-PRO"/>
        <family val="3"/>
        <charset val="128"/>
      </rPr>
      <t xml:space="preserve"> </t>
    </r>
    <r>
      <rPr>
        <sz val="12"/>
        <rFont val="HG丸ｺﾞｼｯｸM-PRO"/>
        <family val="3"/>
        <charset val="128"/>
      </rPr>
      <t xml:space="preserve">
 </t>
    </r>
    <r>
      <rPr>
        <sz val="14"/>
        <rFont val="HG丸ｺﾞｼｯｸM-PRO"/>
        <family val="3"/>
        <charset val="128"/>
      </rPr>
      <t xml:space="preserve">
</t>
    </r>
    <phoneticPr fontId="1"/>
  </si>
  <si>
    <t>移籍申請</t>
    <rPh sb="0" eb="2">
      <t>イセキ</t>
    </rPh>
    <rPh sb="2" eb="4">
      <t>シンセイ</t>
    </rPh>
    <phoneticPr fontId="1"/>
  </si>
  <si>
    <t>○第３種（中学・ユース）</t>
    <phoneticPr fontId="1"/>
  </si>
  <si>
    <t>○女子（一般）</t>
    <phoneticPr fontId="1"/>
  </si>
  <si>
    <t>第３種(中学校・ユース)</t>
    <phoneticPr fontId="1"/>
  </si>
  <si>
    <t>女子一般</t>
    <phoneticPr fontId="1"/>
  </si>
  <si>
    <t>７．フットサルチームの送付金額</t>
    <phoneticPr fontId="1"/>
  </si>
  <si>
    <t>免除</t>
    <rPh sb="0" eb="2">
      <t>メンジョ</t>
    </rPh>
    <phoneticPr fontId="1"/>
  </si>
  <si>
    <t>ﾌｯﾄｻﾙ１種</t>
    <phoneticPr fontId="1"/>
  </si>
  <si>
    <t>×人数</t>
    <phoneticPr fontId="1"/>
  </si>
  <si>
    <t>ﾌｯﾄｻﾙ２種</t>
    <phoneticPr fontId="1"/>
  </si>
  <si>
    <t>ﾌｯﾄｻﾙ３種</t>
    <phoneticPr fontId="1"/>
  </si>
  <si>
    <t>ﾌｯﾄｻﾙ４種</t>
    <phoneticPr fontId="1"/>
  </si>
  <si>
    <t>種    別</t>
    <phoneticPr fontId="1"/>
  </si>
  <si>
    <r>
      <t xml:space="preserve">空白
</t>
    </r>
    <r>
      <rPr>
        <sz val="9"/>
        <rFont val="HG丸ｺﾞｼｯｸM-PRO"/>
        <family val="3"/>
        <charset val="128"/>
      </rPr>
      <t>行の高さ調整用</t>
    </r>
    <rPh sb="0" eb="2">
      <t>クウハク</t>
    </rPh>
    <rPh sb="3" eb="4">
      <t>ギョウ</t>
    </rPh>
    <rPh sb="5" eb="6">
      <t>タカ</t>
    </rPh>
    <rPh sb="7" eb="10">
      <t>チョウセイヨウ</t>
    </rPh>
    <phoneticPr fontId="1"/>
  </si>
  <si>
    <r>
      <t xml:space="preserve">空白
</t>
    </r>
    <r>
      <rPr>
        <sz val="9"/>
        <rFont val="HG丸ｺﾞｼｯｸM-PRO"/>
        <family val="3"/>
        <charset val="128"/>
      </rPr>
      <t xml:space="preserve">調整用
</t>
    </r>
    <rPh sb="0" eb="2">
      <t>クウハク</t>
    </rPh>
    <rPh sb="3" eb="6">
      <t>チョウセイヨウ</t>
    </rPh>
    <phoneticPr fontId="1"/>
  </si>
  <si>
    <t>空白
調整用</t>
    <rPh sb="0" eb="2">
      <t>クウハク</t>
    </rPh>
    <rPh sb="3" eb="6">
      <t>チョウセイヨウ</t>
    </rPh>
    <phoneticPr fontId="1"/>
  </si>
  <si>
    <r>
      <t>空白
行の高さ調整用</t>
    </r>
    <r>
      <rPr>
        <sz val="6"/>
        <rFont val="HG丸ｺﾞｼｯｸM-PRO"/>
        <family val="3"/>
        <charset val="128"/>
      </rPr>
      <t xml:space="preserve"> 行</t>
    </r>
    <r>
      <rPr>
        <sz val="12"/>
        <rFont val="HG丸ｺﾞｼｯｸM-PRO"/>
        <family val="3"/>
        <charset val="128"/>
      </rPr>
      <t xml:space="preserve">
</t>
    </r>
    <r>
      <rPr>
        <sz val="6"/>
        <rFont val="HG丸ｺﾞｼｯｸM-PRO"/>
        <family val="3"/>
        <charset val="128"/>
      </rPr>
      <t>行
行</t>
    </r>
    <rPh sb="0" eb="2">
      <t>クウハク</t>
    </rPh>
    <rPh sb="3" eb="4">
      <t>ギョウ</t>
    </rPh>
    <rPh sb="5" eb="6">
      <t>タカ</t>
    </rPh>
    <rPh sb="7" eb="10">
      <t>チョウセイヨウ</t>
    </rPh>
    <rPh sb="11" eb="12">
      <t>ギョウ</t>
    </rPh>
    <rPh sb="15" eb="16">
      <t>ギョウ</t>
    </rPh>
    <phoneticPr fontId="1"/>
  </si>
  <si>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</si>
  <si>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t>監督登録料免除については，間違いのないようにお願いいたします。</t>
  </si>
  <si>
    <t>注)　追加登録とは，チーム登録が終了したあとに新たに選手を登録することです。</t>
    <rPh sb="0" eb="1">
      <t>チュウ</t>
    </rPh>
    <rPh sb="3" eb="5">
      <t>ツイカ</t>
    </rPh>
    <rPh sb="5" eb="7">
      <t>トウロク</t>
    </rPh>
    <rPh sb="13" eb="15">
      <t>トウロク</t>
    </rPh>
    <rPh sb="16" eb="18">
      <t>シュウリョウ</t>
    </rPh>
    <rPh sb="23" eb="24">
      <t>アラ</t>
    </rPh>
    <rPh sb="26" eb="28">
      <t>センシュ</t>
    </rPh>
    <rPh sb="29" eb="31">
      <t>トウロク</t>
    </rPh>
    <phoneticPr fontId="1"/>
  </si>
  <si>
    <r>
      <t>※Ｗｅｂ登録と振込完了から，ＪＦＡに承認（最終的な登録完了）までには，</t>
    </r>
    <r>
      <rPr>
        <b/>
        <u/>
        <sz val="11"/>
        <color indexed="10"/>
        <rFont val="HG丸ｺﾞｼｯｸM-PRO"/>
        <family val="3"/>
        <charset val="128"/>
      </rPr>
      <t>７日程度</t>
    </r>
    <r>
      <rPr>
        <sz val="11"/>
        <rFont val="HG丸ｺﾞｼｯｸM-PRO"/>
        <family val="3"/>
        <charset val="128"/>
      </rPr>
      <t>の期間（土，日，祝日を含まない）が必要です。</t>
    </r>
    <rPh sb="9" eb="11">
      <t>カンリョウ</t>
    </rPh>
    <rPh sb="18" eb="20">
      <t>ショウニン</t>
    </rPh>
    <rPh sb="21" eb="24">
      <t>サイシュウテキ</t>
    </rPh>
    <rPh sb="25" eb="27">
      <t>トウロク</t>
    </rPh>
    <rPh sb="27" eb="29">
      <t>カンリョウ</t>
    </rPh>
    <rPh sb="36" eb="37">
      <t>ニチ</t>
    </rPh>
    <rPh sb="37" eb="39">
      <t>テイド</t>
    </rPh>
    <rPh sb="40" eb="42">
      <t>キカン</t>
    </rPh>
    <rPh sb="43" eb="44">
      <t>ツチ</t>
    </rPh>
    <rPh sb="45" eb="46">
      <t>ヒ</t>
    </rPh>
    <rPh sb="47" eb="49">
      <t>シュクジツ</t>
    </rPh>
    <rPh sb="50" eb="51">
      <t>フク</t>
    </rPh>
    <rPh sb="56" eb="58">
      <t>ヒツヨウ</t>
    </rPh>
    <phoneticPr fontId="1"/>
  </si>
  <si>
    <r>
      <t>　</t>
    </r>
    <r>
      <rPr>
        <sz val="12"/>
        <rFont val="ＭＳ Ｐゴシック"/>
        <family val="3"/>
        <charset val="128"/>
      </rPr>
      <t>振込名は，種別・チーム名がわかるようにご記入下さい</t>
    </r>
    <r>
      <rPr>
        <b/>
        <sz val="12"/>
        <rFont val="ＭＳ Ｐゴシック"/>
        <family val="3"/>
        <charset val="128"/>
      </rPr>
      <t>(半角18文字まで)</t>
    </r>
    <r>
      <rPr>
        <sz val="12"/>
        <rFont val="ＭＳ Ｐゴシック"/>
        <family val="3"/>
        <charset val="128"/>
      </rPr>
      <t>。</t>
    </r>
    <r>
      <rPr>
        <sz val="14"/>
        <rFont val="ＭＳ Ｐゴシック"/>
        <family val="3"/>
        <charset val="128"/>
      </rPr>
      <t xml:space="preserve">
　  </t>
    </r>
    <r>
      <rPr>
        <sz val="10"/>
        <rFont val="ＭＳ Ｐゴシック"/>
        <family val="3"/>
        <charset val="128"/>
      </rPr>
      <t xml:space="preserve"> 【記入例：</t>
    </r>
    <r>
      <rPr>
        <sz val="12"/>
        <rFont val="ＭＳ Ｐゴシック"/>
        <family val="3"/>
        <charset val="128"/>
      </rPr>
      <t xml:space="preserve">　  </t>
    </r>
    <r>
      <rPr>
        <b/>
        <sz val="12"/>
        <rFont val="ＭＳ Ｐゴシック"/>
        <family val="3"/>
        <charset val="128"/>
      </rPr>
      <t>3_ｶﾑｲ_ﾂｼﾏ</t>
    </r>
    <r>
      <rPr>
        <sz val="12"/>
        <rFont val="ＭＳ Ｐゴシック"/>
        <family val="3"/>
        <charset val="128"/>
      </rPr>
      <t xml:space="preserve">    </t>
    </r>
    <r>
      <rPr>
        <sz val="10"/>
        <rFont val="ＭＳ Ｐゴシック"/>
        <family val="3"/>
        <charset val="128"/>
      </rPr>
      <t>←　「３種 神居中学校 對馬」という意味】</t>
    </r>
    <rPh sb="43" eb="45">
      <t>キニュウ</t>
    </rPh>
    <rPh sb="69" eb="71">
      <t>カムイ</t>
    </rPh>
    <rPh sb="71" eb="72">
      <t>チュウ</t>
    </rPh>
    <rPh sb="72" eb="74">
      <t>ガッコウ</t>
    </rPh>
    <rPh sb="75" eb="77">
      <t>ツシマ</t>
    </rPh>
    <rPh sb="81" eb="83">
      <t>イミ</t>
    </rPh>
    <phoneticPr fontId="1"/>
  </si>
  <si>
    <t>　※振込ミスのため，チームに連絡を取りたいが確認ができず登録が却下されるケースがあります。この場合，返金ができません。</t>
    <phoneticPr fontId="1"/>
  </si>
  <si>
    <t>　追加(新規)選手は，以前の登録の有無を検索して登録することになります。２重に選手番号を取得すると登録に支障が出る場合があります。</t>
    <rPh sb="1" eb="3">
      <t>ツイカ</t>
    </rPh>
    <rPh sb="4" eb="6">
      <t>シンキ</t>
    </rPh>
    <rPh sb="7" eb="9">
      <t>センシュ</t>
    </rPh>
    <rPh sb="11" eb="13">
      <t>イゼン</t>
    </rPh>
    <rPh sb="14" eb="16">
      <t>トウロク</t>
    </rPh>
    <rPh sb="17" eb="19">
      <t>ウム</t>
    </rPh>
    <rPh sb="20" eb="22">
      <t>ケンサク</t>
    </rPh>
    <rPh sb="24" eb="26">
      <t>トウロク</t>
    </rPh>
    <rPh sb="37" eb="38">
      <t>ジュウ</t>
    </rPh>
    <rPh sb="39" eb="41">
      <t>センシュ</t>
    </rPh>
    <rPh sb="41" eb="43">
      <t>バンゴウ</t>
    </rPh>
    <rPh sb="44" eb="46">
      <t>シュトク</t>
    </rPh>
    <rPh sb="49" eb="51">
      <t>トウロク</t>
    </rPh>
    <rPh sb="52" eb="54">
      <t>シショウ</t>
    </rPh>
    <rPh sb="55" eb="56">
      <t>デ</t>
    </rPh>
    <rPh sb="57" eb="59">
      <t>バアイ</t>
    </rPh>
    <phoneticPr fontId="1"/>
  </si>
  <si>
    <t>　第４種チームは，監督またはコーチのいずれかが指導者資格を有していることが義務付けられています。</t>
    <phoneticPr fontId="1"/>
  </si>
  <si>
    <t>　指導者登録している監督は，必ず「指導者登録番号」を入力してください。</t>
    <phoneticPr fontId="1"/>
  </si>
  <si>
    <t>　監督が指導者資格を持っていない場合は，資格を持っている方をコーチとして登録して下さい。
その際，コーチ欄（４種のみ）に必ず「指導者登録番号」を入力してください。</t>
    <phoneticPr fontId="1"/>
  </si>
  <si>
    <t>大会参加申込書には，選手証に記載されている内容を正確に記入して下さい。</t>
    <rPh sb="0" eb="2">
      <t>タイカイ</t>
    </rPh>
    <rPh sb="2" eb="4">
      <t>サンカ</t>
    </rPh>
    <rPh sb="4" eb="7">
      <t>モウシコミショ</t>
    </rPh>
    <rPh sb="10" eb="12">
      <t>センシュ</t>
    </rPh>
    <rPh sb="12" eb="13">
      <t>ショウ</t>
    </rPh>
    <rPh sb="14" eb="16">
      <t>キサイ</t>
    </rPh>
    <rPh sb="21" eb="23">
      <t>ナイヨウ</t>
    </rPh>
    <rPh sb="24" eb="26">
      <t>セイカク</t>
    </rPh>
    <rPh sb="27" eb="29">
      <t>キニュウ</t>
    </rPh>
    <rPh sb="31" eb="32">
      <t>クダ</t>
    </rPh>
    <phoneticPr fontId="1"/>
  </si>
  <si>
    <r>
      <rPr>
        <sz val="3"/>
        <color indexed="10"/>
        <rFont val="HG丸ｺﾞｼｯｸM-PRO"/>
        <family val="3"/>
        <charset val="128"/>
      </rPr>
      <t xml:space="preserve"> </t>
    </r>
    <r>
      <rPr>
        <sz val="11"/>
        <rFont val="HG丸ｺﾞｼｯｸM-PRO"/>
        <family val="3"/>
        <charset val="128"/>
      </rPr>
      <t xml:space="preserve">※チーム登録が保留になる場合：
</t>
    </r>
    <r>
      <rPr>
        <sz val="10"/>
        <rFont val="HG丸ｺﾞｼｯｸM-PRO"/>
        <family val="3"/>
        <charset val="128"/>
      </rPr>
      <t>　JFA IDに資格を紐づけしていないが，監督登録料が免除であると考え、入金が不足している場合</t>
    </r>
    <rPh sb="5" eb="7">
      <t>トウロク</t>
    </rPh>
    <rPh sb="8" eb="10">
      <t>ホリュウ</t>
    </rPh>
    <rPh sb="13" eb="15">
      <t>バアイ</t>
    </rPh>
    <rPh sb="25" eb="27">
      <t>シカク</t>
    </rPh>
    <rPh sb="28" eb="29">
      <t>ヒモ</t>
    </rPh>
    <rPh sb="38" eb="40">
      <t>カントク</t>
    </rPh>
    <rPh sb="40" eb="42">
      <t>トウロク</t>
    </rPh>
    <rPh sb="42" eb="43">
      <t>リョウ</t>
    </rPh>
    <rPh sb="44" eb="46">
      <t>メンジョ</t>
    </rPh>
    <rPh sb="50" eb="51">
      <t>カンガ</t>
    </rPh>
    <rPh sb="53" eb="55">
      <t>ニュウキン</t>
    </rPh>
    <rPh sb="56" eb="58">
      <t>フソク</t>
    </rPh>
    <rPh sb="62" eb="64">
      <t>バアイ</t>
    </rPh>
    <phoneticPr fontId="1"/>
  </si>
  <si>
    <r>
      <t xml:space="preserve">空白
行の高さ調整用
</t>
    </r>
    <r>
      <rPr>
        <sz val="6"/>
        <rFont val="HG丸ｺﾞｼｯｸM-PRO"/>
        <family val="3"/>
        <charset val="128"/>
      </rPr>
      <t>行</t>
    </r>
    <rPh sb="0" eb="2">
      <t>クウハク</t>
    </rPh>
    <rPh sb="3" eb="4">
      <t>ギョウ</t>
    </rPh>
    <rPh sb="5" eb="6">
      <t>タカ</t>
    </rPh>
    <rPh sb="7" eb="10">
      <t>チョウセイヨウ</t>
    </rPh>
    <phoneticPr fontId="1"/>
  </si>
  <si>
    <r>
      <rPr>
        <sz val="11"/>
        <rFont val="HG丸ｺﾞｼｯｸM-PRO"/>
        <family val="3"/>
        <charset val="128"/>
      </rPr>
      <t>※サッカーチームのＷｅｂ登録と振込は，なるべく</t>
    </r>
    <r>
      <rPr>
        <b/>
        <u/>
        <sz val="12"/>
        <rFont val="HG丸ｺﾞｼｯｸM-PRO"/>
        <family val="3"/>
        <charset val="128"/>
      </rPr>
      <t>同じ日</t>
    </r>
    <r>
      <rPr>
        <sz val="11"/>
        <rFont val="HG丸ｺﾞｼｯｸM-PRO"/>
        <family val="3"/>
        <charset val="128"/>
      </rPr>
      <t>にしてください。</t>
    </r>
    <r>
      <rPr>
        <u/>
        <sz val="11"/>
        <rFont val="HG丸ｺﾞｼｯｸM-PRO"/>
        <family val="3"/>
        <charset val="128"/>
      </rPr>
      <t>確認作業が滞り，登録が大幅に遅れる場合があります。</t>
    </r>
    <r>
      <rPr>
        <u/>
        <sz val="12"/>
        <rFont val="HG丸ｺﾞｼｯｸM-PRO"/>
        <family val="3"/>
        <charset val="128"/>
      </rPr>
      <t xml:space="preserve">
</t>
    </r>
    <r>
      <rPr>
        <sz val="11"/>
        <rFont val="HG丸ｺﾞｼｯｸM-PRO"/>
        <family val="3"/>
        <charset val="128"/>
      </rPr>
      <t>※</t>
    </r>
    <r>
      <rPr>
        <sz val="10"/>
        <rFont val="HG丸ｺﾞｼｯｸM-PRO"/>
        <family val="3"/>
        <charset val="128"/>
      </rPr>
      <t>フットサルチームの振込については，承認後，担当者へJFAからのメールで指示されます。</t>
    </r>
    <rPh sb="25" eb="26">
      <t>ジツ</t>
    </rPh>
    <rPh sb="34" eb="36">
      <t>カクニン</t>
    </rPh>
    <rPh sb="36" eb="38">
      <t>サギョウ</t>
    </rPh>
    <rPh sb="39" eb="40">
      <t>トドコオ</t>
    </rPh>
    <rPh sb="42" eb="44">
      <t>トウロク</t>
    </rPh>
    <rPh sb="45" eb="47">
      <t>オオハバ</t>
    </rPh>
    <rPh sb="48" eb="49">
      <t>オク</t>
    </rPh>
    <rPh sb="51" eb="53">
      <t>バアイ</t>
    </rPh>
    <rPh sb="78" eb="81">
      <t>ショウニンゴ</t>
    </rPh>
    <rPh sb="82" eb="85">
      <t>タントウシャ</t>
    </rPh>
    <rPh sb="96" eb="98">
      <t>シジ</t>
    </rPh>
    <phoneticPr fontId="1"/>
  </si>
  <si>
    <r>
      <rPr>
        <b/>
        <sz val="12"/>
        <rFont val="HG丸ｺﾞｼｯｸM-PRO"/>
        <family val="3"/>
        <charset val="128"/>
      </rPr>
      <t>◎サッカーチーム登録</t>
    </r>
    <r>
      <rPr>
        <sz val="12"/>
        <rFont val="HG丸ｺﾞｼｯｸM-PRO"/>
        <family val="3"/>
        <charset val="128"/>
      </rPr>
      <t>　</t>
    </r>
    <r>
      <rPr>
        <sz val="11"/>
        <rFont val="HG丸ｺﾞｼｯｸM-PRO"/>
        <family val="3"/>
        <charset val="128"/>
      </rPr>
      <t xml:space="preserve">協会（日本・北海道・旭川）登録料
　サッカー年鑑とテクニカルレポートの代金（高校チームのみ） ８,５００円
　３種事業委員会運営費(U-15チームのみ)　２,０００円
</t>
    </r>
    <r>
      <rPr>
        <b/>
        <sz val="12"/>
        <rFont val="HG丸ｺﾞｼｯｸM-PRO"/>
        <family val="3"/>
        <charset val="128"/>
      </rPr>
      <t>◎フットサルチーム登録</t>
    </r>
    <r>
      <rPr>
        <sz val="12"/>
        <rFont val="HG丸ｺﾞｼｯｸM-PRO"/>
        <family val="3"/>
        <charset val="128"/>
      </rPr>
      <t>　</t>
    </r>
    <r>
      <rPr>
        <sz val="11"/>
        <rFont val="HG丸ｺﾞｼｯｸM-PRO"/>
        <family val="3"/>
        <charset val="128"/>
      </rPr>
      <t xml:space="preserve">協会（日本）登録料
　北海道および旭川地区登録料については，従来通り大会毎に納めます。
</t>
    </r>
    <rPh sb="8" eb="10">
      <t>トウロク</t>
    </rPh>
    <rPh sb="26" eb="27">
      <t>リョウ</t>
    </rPh>
    <rPh sb="46" eb="48">
      <t>ダイキン</t>
    </rPh>
    <rPh sb="67" eb="68">
      <t>シュ</t>
    </rPh>
    <rPh sb="68" eb="70">
      <t>ジギョウ</t>
    </rPh>
    <rPh sb="70" eb="73">
      <t>イインカイ</t>
    </rPh>
    <rPh sb="73" eb="76">
      <t>ウンエイヒ</t>
    </rPh>
    <rPh sb="93" eb="94">
      <t>エン</t>
    </rPh>
    <rPh sb="104" eb="106">
      <t>トウロク</t>
    </rPh>
    <rPh sb="107" eb="109">
      <t>キョウカイ</t>
    </rPh>
    <rPh sb="110" eb="112">
      <t>ニホン</t>
    </rPh>
    <rPh sb="113" eb="115">
      <t>トウロク</t>
    </rPh>
    <rPh sb="115" eb="116">
      <t>リョウ</t>
    </rPh>
    <rPh sb="118" eb="121">
      <t>ホッカイドウ</t>
    </rPh>
    <rPh sb="124" eb="128">
      <t>アサヒカワチク</t>
    </rPh>
    <rPh sb="128" eb="130">
      <t>トウロク</t>
    </rPh>
    <rPh sb="130" eb="131">
      <t>リョウ</t>
    </rPh>
    <rPh sb="137" eb="139">
      <t>ジュウライ</t>
    </rPh>
    <rPh sb="139" eb="140">
      <t>ドオ</t>
    </rPh>
    <rPh sb="141" eb="144">
      <t>タイカイゴト</t>
    </rPh>
    <rPh sb="145" eb="146">
      <t>オサ</t>
    </rPh>
    <phoneticPr fontId="1"/>
  </si>
  <si>
    <r>
      <t xml:space="preserve">調整用
</t>
    </r>
    <r>
      <rPr>
        <sz val="8"/>
        <rFont val="HG丸ｺﾞｼｯｸM-PRO"/>
        <family val="3"/>
        <charset val="128"/>
      </rPr>
      <t xml:space="preserve">行
</t>
    </r>
    <rPh sb="0" eb="3">
      <t>チョウセイヨウ</t>
    </rPh>
    <rPh sb="4" eb="5">
      <t>ギョウ</t>
    </rPh>
    <phoneticPr fontId="1"/>
  </si>
  <si>
    <t>　Web登録に関する質問は，JFA 登録サービスデスク（050-2018-1990）までお願いします。
　FAX番号：03-6682-5903　　Eメール：jentry_servicedesk@jfa.or.jp
　登録に関連する情報は以下のサイトでご確認ください。　http://www.jfa.jp/registration/</t>
    <rPh sb="45" eb="46">
      <t>ネガ</t>
    </rPh>
    <phoneticPr fontId="1"/>
  </si>
  <si>
    <r>
      <t xml:space="preserve">空白
行
行
行
行
行
</t>
    </r>
    <r>
      <rPr>
        <sz val="6"/>
        <rFont val="HG丸ｺﾞｼｯｸM-PRO"/>
        <family val="3"/>
        <charset val="128"/>
      </rPr>
      <t xml:space="preserve"> 行
</t>
    </r>
    <rPh sb="0" eb="2">
      <t>クウハク</t>
    </rPh>
    <phoneticPr fontId="1"/>
  </si>
  <si>
    <t>田　中　雅　城</t>
    <rPh sb="0" eb="1">
      <t>タ</t>
    </rPh>
    <rPh sb="2" eb="3">
      <t>ナカ</t>
    </rPh>
    <rPh sb="4" eb="5">
      <t>マサ</t>
    </rPh>
    <rPh sb="6" eb="7">
      <t>シロ</t>
    </rPh>
    <phoneticPr fontId="1"/>
  </si>
  <si>
    <t>　(Fax)　0166-65-1821　旭川市立緑が丘小学校内</t>
    <rPh sb="20" eb="22">
      <t>アサヒカワ</t>
    </rPh>
    <rPh sb="22" eb="24">
      <t>シリツ</t>
    </rPh>
    <rPh sb="24" eb="25">
      <t>ミドリ</t>
    </rPh>
    <rPh sb="26" eb="27">
      <t>オカ</t>
    </rPh>
    <rPh sb="27" eb="30">
      <t>ショウガッコウ</t>
    </rPh>
    <rPh sb="30" eb="31">
      <t>ナイ</t>
    </rPh>
    <phoneticPr fontId="1"/>
  </si>
  <si>
    <t>　(Tel)　0166-65-6369　旭川市立緑が丘小学校内　　</t>
    <rPh sb="24" eb="25">
      <t>ミドリ</t>
    </rPh>
    <rPh sb="26" eb="27">
      <t>オカ</t>
    </rPh>
    <rPh sb="27" eb="30">
      <t>ショウガッコウ</t>
    </rPh>
    <phoneticPr fontId="1"/>
  </si>
  <si>
    <t>振込領収書を添付の上、ＦＡＸで田中宛に送付</t>
    <rPh sb="6" eb="8">
      <t>テンプ</t>
    </rPh>
    <rPh sb="9" eb="10">
      <t>ウエ</t>
    </rPh>
    <rPh sb="15" eb="17">
      <t>タナカ</t>
    </rPh>
    <rPh sb="17" eb="18">
      <t>アテ</t>
    </rPh>
    <rPh sb="19" eb="21">
      <t>ソウフ</t>
    </rPh>
    <phoneticPr fontId="1"/>
  </si>
  <si>
    <t>旭川信用金庫　緑が丘支店　普通　口座番号　0431277</t>
    <rPh sb="0" eb="2">
      <t>アサヒカワ</t>
    </rPh>
    <rPh sb="2" eb="4">
      <t>シンヨウ</t>
    </rPh>
    <rPh sb="4" eb="6">
      <t>キンコ</t>
    </rPh>
    <rPh sb="7" eb="8">
      <t>ミドリ</t>
    </rPh>
    <rPh sb="9" eb="10">
      <t>オカ</t>
    </rPh>
    <rPh sb="10" eb="12">
      <t>シテン</t>
    </rPh>
    <rPh sb="13" eb="15">
      <t>フツウ</t>
    </rPh>
    <rPh sb="16" eb="18">
      <t>コウザ</t>
    </rPh>
    <rPh sb="18" eb="20">
      <t>バンゴウ</t>
    </rPh>
    <phoneticPr fontId="1"/>
  </si>
  <si>
    <t>旭川サッカー協会 4種登録口 代表 田中雅城</t>
    <rPh sb="0" eb="2">
      <t>アサヒカワ</t>
    </rPh>
    <rPh sb="6" eb="8">
      <t>キョウカイ</t>
    </rPh>
    <rPh sb="10" eb="11">
      <t>シュ</t>
    </rPh>
    <rPh sb="11" eb="13">
      <t>トウロク</t>
    </rPh>
    <rPh sb="13" eb="14">
      <t>グチ</t>
    </rPh>
    <rPh sb="15" eb="17">
      <t>ダイヒョウ</t>
    </rPh>
    <rPh sb="18" eb="20">
      <t>タナカ</t>
    </rPh>
    <rPh sb="20" eb="21">
      <t>マサ</t>
    </rPh>
    <rPh sb="21" eb="22">
      <t>キ</t>
    </rPh>
    <phoneticPr fontId="1"/>
  </si>
  <si>
    <r>
      <t>旭川地区サッカー協会　登録口　代表　板木京悦　</t>
    </r>
    <r>
      <rPr>
        <sz val="10"/>
        <rFont val="HG丸ｺﾞｼｯｸM-PRO"/>
        <family val="3"/>
        <charset val="128"/>
      </rPr>
      <t>(いたききょうえつ)</t>
    </r>
    <rPh sb="11" eb="13">
      <t>トウロク</t>
    </rPh>
    <rPh sb="13" eb="14">
      <t>グチ</t>
    </rPh>
    <rPh sb="18" eb="20">
      <t>イタキ</t>
    </rPh>
    <rPh sb="20" eb="21">
      <t>キョウ</t>
    </rPh>
    <rPh sb="21" eb="22">
      <t>エツ</t>
    </rPh>
    <phoneticPr fontId="1"/>
  </si>
  <si>
    <t>旭川サッカー協会 4種登録口 代表 田中雅城</t>
    <rPh sb="0" eb="2">
      <t>アサヒカワ</t>
    </rPh>
    <rPh sb="6" eb="8">
      <t>キョウカイ</t>
    </rPh>
    <rPh sb="10" eb="11">
      <t>シュ</t>
    </rPh>
    <rPh sb="11" eb="13">
      <t>トウロク</t>
    </rPh>
    <rPh sb="13" eb="14">
      <t>グチ</t>
    </rPh>
    <rPh sb="15" eb="17">
      <t>ダイヒョウ</t>
    </rPh>
    <rPh sb="18" eb="20">
      <t>タナカ</t>
    </rPh>
    <rPh sb="20" eb="22">
      <t>マサキ</t>
    </rPh>
    <phoneticPr fontId="1"/>
  </si>
  <si>
    <t>２０１６年度日本・北海道・旭川地区サッカー協会への登録手続きについて</t>
    <rPh sb="25" eb="27">
      <t>トウロク</t>
    </rPh>
    <phoneticPr fontId="1"/>
  </si>
  <si>
    <r>
      <t>　</t>
    </r>
    <r>
      <rPr>
        <sz val="12"/>
        <rFont val="ＭＳ Ｐゴシック"/>
        <family val="3"/>
        <charset val="128"/>
      </rPr>
      <t>以下に該当する場合は監督登録料が免除になります。</t>
    </r>
    <r>
      <rPr>
        <sz val="11"/>
        <rFont val="ＭＳ Ｐゴシック"/>
        <family val="3"/>
        <charset val="128"/>
      </rPr>
      <t xml:space="preserve">
　　</t>
    </r>
    <r>
      <rPr>
        <sz val="10"/>
        <rFont val="ＭＳ Ｐゴシック"/>
        <family val="3"/>
        <charset val="128"/>
      </rPr>
      <t>既に公認指導者ﾗｲｾﾝｽ認定証が発行され，2016/1/31までに指導者登録費の自動引き落としが完了している方</t>
    </r>
    <r>
      <rPr>
        <sz val="11"/>
        <rFont val="ＭＳ Ｐゴシック"/>
        <family val="3"/>
        <charset val="128"/>
      </rPr>
      <t xml:space="preserve">
</t>
    </r>
    <r>
      <rPr>
        <sz val="10"/>
        <rFont val="ＭＳ Ｐゴシック"/>
        <family val="3"/>
        <charset val="128"/>
      </rPr>
      <t>　　※第４種のチームの場合，コーチが有資格指導者として登録されても</t>
    </r>
    <r>
      <rPr>
        <u/>
        <sz val="10"/>
        <rFont val="ＭＳ Ｐゴシック"/>
        <family val="3"/>
        <charset val="128"/>
      </rPr>
      <t>監督が無資格の場合は監督登録料が必要</t>
    </r>
    <r>
      <rPr>
        <sz val="10"/>
        <rFont val="ＭＳ Ｐゴシック"/>
        <family val="3"/>
        <charset val="128"/>
      </rPr>
      <t>です。</t>
    </r>
    <phoneticPr fontId="1"/>
  </si>
  <si>
    <r>
      <t xml:space="preserve">空白
調整用
</t>
    </r>
    <r>
      <rPr>
        <sz val="11"/>
        <rFont val="HG丸ｺﾞｼｯｸM-PRO"/>
        <family val="3"/>
        <charset val="128"/>
      </rPr>
      <t xml:space="preserve">
</t>
    </r>
    <rPh sb="0" eb="2">
      <t>クウハク</t>
    </rPh>
    <rPh sb="3" eb="6">
      <t>チョウセイヨウ</t>
    </rPh>
    <phoneticPr fontId="1"/>
  </si>
  <si>
    <r>
      <t>　登録時に発生する登録料は，ＪＦＡ登録料のみです。2016年度は，監督料が免除されます。道協会および地区協会への登録料は，大会毎に徴収されます。
　ユース年代のサッカーチームを対象とした「サッカーチームフットサル登録(見なし登録)」が実施されます。</t>
    </r>
    <r>
      <rPr>
        <u val="double"/>
        <sz val="10"/>
        <rFont val="ＭＳ Ｐゴシック"/>
        <family val="3"/>
        <charset val="128"/>
      </rPr>
      <t>大会要項の定め</t>
    </r>
    <r>
      <rPr>
        <sz val="10"/>
        <rFont val="ＭＳ Ｐゴシック"/>
        <family val="3"/>
        <charset val="128"/>
      </rPr>
      <t>により，サッカーチームがそのままフットサル大会へ参加できます。</t>
    </r>
    <rPh sb="1" eb="4">
      <t>トウロクジ</t>
    </rPh>
    <rPh sb="5" eb="7">
      <t>ハッセイ</t>
    </rPh>
    <rPh sb="9" eb="12">
      <t>トウロクリョウ</t>
    </rPh>
    <rPh sb="17" eb="20">
      <t>トウロクリョウ</t>
    </rPh>
    <rPh sb="29" eb="31">
      <t>ネンド</t>
    </rPh>
    <rPh sb="33" eb="35">
      <t>カントク</t>
    </rPh>
    <rPh sb="35" eb="36">
      <t>リョウ</t>
    </rPh>
    <rPh sb="37" eb="39">
      <t>メンジョ</t>
    </rPh>
    <rPh sb="44" eb="45">
      <t>ドウ</t>
    </rPh>
    <rPh sb="45" eb="47">
      <t>キョウカイ</t>
    </rPh>
    <rPh sb="50" eb="52">
      <t>チク</t>
    </rPh>
    <rPh sb="52" eb="54">
      <t>キョウカイ</t>
    </rPh>
    <rPh sb="56" eb="59">
      <t>トウロクリョウ</t>
    </rPh>
    <rPh sb="61" eb="64">
      <t>タイカイゴト</t>
    </rPh>
    <rPh sb="65" eb="67">
      <t>チョウシュウ</t>
    </rPh>
    <rPh sb="77" eb="79">
      <t>ネンダイ</t>
    </rPh>
    <rPh sb="88" eb="90">
      <t>タイショウ</t>
    </rPh>
    <rPh sb="106" eb="108">
      <t>トウロク</t>
    </rPh>
    <rPh sb="109" eb="110">
      <t>ミ</t>
    </rPh>
    <rPh sb="112" eb="114">
      <t>トウロク</t>
    </rPh>
    <rPh sb="117" eb="119">
      <t>ジッシ</t>
    </rPh>
    <rPh sb="124" eb="126">
      <t>タイカイ</t>
    </rPh>
    <rPh sb="126" eb="128">
      <t>ヨウコウ</t>
    </rPh>
    <rPh sb="129" eb="130">
      <t>サダ</t>
    </rPh>
    <rPh sb="152" eb="154">
      <t>タイカイ</t>
    </rPh>
    <rPh sb="155" eb="157">
      <t>サンカ</t>
    </rPh>
    <phoneticPr fontId="1"/>
  </si>
  <si>
    <t>　年度切替にあたって，登録担当者を複数名体制にして下さい。１名体制で，その方が移動等で不在となり，チーム関連の申請ができなくなった，というケースが非常に多く報告されています。</t>
    <rPh sb="1" eb="3">
      <t>ネンド</t>
    </rPh>
    <rPh sb="3" eb="5">
      <t>キリカエ</t>
    </rPh>
    <rPh sb="11" eb="13">
      <t>トウロク</t>
    </rPh>
    <rPh sb="13" eb="16">
      <t>タントウシャ</t>
    </rPh>
    <rPh sb="17" eb="20">
      <t>フクスウメイ</t>
    </rPh>
    <rPh sb="20" eb="22">
      <t>タイセイ</t>
    </rPh>
    <rPh sb="25" eb="26">
      <t>クダ</t>
    </rPh>
    <rPh sb="30" eb="31">
      <t>メイ</t>
    </rPh>
    <rPh sb="31" eb="33">
      <t>タイセイ</t>
    </rPh>
    <rPh sb="37" eb="38">
      <t>ホウ</t>
    </rPh>
    <rPh sb="39" eb="41">
      <t>イドウ</t>
    </rPh>
    <rPh sb="41" eb="42">
      <t>トウ</t>
    </rPh>
    <rPh sb="43" eb="45">
      <t>フザイ</t>
    </rPh>
    <rPh sb="52" eb="54">
      <t>カンレン</t>
    </rPh>
    <rPh sb="55" eb="57">
      <t>シンセイ</t>
    </rPh>
    <rPh sb="73" eb="75">
      <t>ヒジョウ</t>
    </rPh>
    <rPh sb="76" eb="77">
      <t>オオ</t>
    </rPh>
    <rPh sb="78" eb="80">
      <t>ホウコク</t>
    </rPh>
    <phoneticPr fontId="1"/>
  </si>
  <si>
    <t>調整用</t>
    <rPh sb="0" eb="3">
      <t>チョウセイヨウ</t>
    </rPh>
    <phoneticPr fontId="1"/>
  </si>
  <si>
    <r>
      <t xml:space="preserve">調整用
</t>
    </r>
    <r>
      <rPr>
        <sz val="6"/>
        <rFont val="HG丸ｺﾞｼｯｸM-PRO"/>
        <family val="3"/>
        <charset val="128"/>
      </rPr>
      <t>行</t>
    </r>
    <rPh sb="0" eb="3">
      <t>チョウセイヨウ</t>
    </rPh>
    <rPh sb="5" eb="6">
      <t>ギョウ</t>
    </rPh>
    <phoneticPr fontId="1"/>
  </si>
  <si>
    <t>　１６年度より，シニア種の登録年度開始日が変更になります。</t>
    <rPh sb="3" eb="5">
      <t>ネンド</t>
    </rPh>
    <rPh sb="11" eb="12">
      <t>シュ</t>
    </rPh>
    <rPh sb="13" eb="15">
      <t>トウロク</t>
    </rPh>
    <rPh sb="15" eb="17">
      <t>ネンド</t>
    </rPh>
    <rPh sb="17" eb="20">
      <t>カイシビ</t>
    </rPh>
    <rPh sb="21" eb="23">
      <t>ヘンコウ</t>
    </rPh>
    <phoneticPr fontId="1"/>
  </si>
  <si>
    <r>
      <t>調整用</t>
    </r>
    <r>
      <rPr>
        <sz val="12"/>
        <rFont val="HG丸ｺﾞｼｯｸM-PRO"/>
        <family val="3"/>
        <charset val="128"/>
      </rPr>
      <t>　</t>
    </r>
    <rPh sb="0" eb="3">
      <t>チョウセイヨウ</t>
    </rPh>
    <phoneticPr fontId="1"/>
  </si>
  <si>
    <t>サッカーチームのカード式の監督証・選手証の発送は，登録完了(JFAの承認が終了した時点)後となります。カードが未着・紛失，またはフットサルチームは電子登録証で対応することとなります。</t>
    <rPh sb="11" eb="12">
      <t>シキ</t>
    </rPh>
    <rPh sb="13" eb="15">
      <t>カントク</t>
    </rPh>
    <rPh sb="15" eb="16">
      <t>アカシ</t>
    </rPh>
    <rPh sb="17" eb="19">
      <t>センシュ</t>
    </rPh>
    <rPh sb="19" eb="20">
      <t>ショウ</t>
    </rPh>
    <rPh sb="21" eb="23">
      <t>ハッソウ</t>
    </rPh>
    <rPh sb="25" eb="27">
      <t>トウロク</t>
    </rPh>
    <rPh sb="27" eb="29">
      <t>カンリョウ</t>
    </rPh>
    <rPh sb="34" eb="36">
      <t>ショウニン</t>
    </rPh>
    <rPh sb="37" eb="39">
      <t>シュウリョウ</t>
    </rPh>
    <rPh sb="41" eb="43">
      <t>ジテン</t>
    </rPh>
    <rPh sb="44" eb="45">
      <t>ゴ</t>
    </rPh>
    <rPh sb="55" eb="57">
      <t>ミチャク</t>
    </rPh>
    <rPh sb="58" eb="60">
      <t>フンシツ</t>
    </rPh>
    <rPh sb="73" eb="75">
      <t>デンシ</t>
    </rPh>
    <rPh sb="75" eb="78">
      <t>トウロクショウ</t>
    </rPh>
    <rPh sb="79" eb="81">
      <t>タイオウ</t>
    </rPh>
    <phoneticPr fontId="1"/>
  </si>
  <si>
    <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rFont val="HG丸ｺﾞｼｯｸM-PRO"/>
        <family val="3"/>
        <charset val="128"/>
      </rPr>
      <t>個人登録料については、それぞれの該当区分にそった個人登録料</t>
    </r>
    <r>
      <rPr>
        <sz val="9"/>
        <rFont val="HG丸ｺﾞｼｯｸM-PRO"/>
        <family val="3"/>
        <charset val="128"/>
      </rPr>
      <t xml:space="preserve">を送金してください。
</t>
    </r>
    <rPh sb="1" eb="3">
      <t>コウセン</t>
    </rPh>
    <rPh sb="6" eb="8">
      <t>センモン</t>
    </rPh>
    <rPh sb="8" eb="10">
      <t>ガッコウ</t>
    </rPh>
    <rPh sb="13" eb="14">
      <t>シュ</t>
    </rPh>
    <rPh sb="15" eb="17">
      <t>ダイガク</t>
    </rPh>
    <rPh sb="18" eb="19">
      <t>オナ</t>
    </rPh>
    <rPh sb="20" eb="22">
      <t>クブン</t>
    </rPh>
    <rPh sb="29" eb="30">
      <t>チュウ</t>
    </rPh>
    <rPh sb="31" eb="32">
      <t>コウ</t>
    </rPh>
    <rPh sb="32" eb="33">
      <t>セン</t>
    </rPh>
    <rPh sb="34" eb="36">
      <t>セイト</t>
    </rPh>
    <rPh sb="37" eb="39">
      <t>コウコウ</t>
    </rPh>
    <rPh sb="40" eb="42">
      <t>タイカイ</t>
    </rPh>
    <rPh sb="43" eb="45">
      <t>シュツジョウ</t>
    </rPh>
    <rPh sb="52" eb="54">
      <t>コウコウ</t>
    </rPh>
    <rPh sb="54" eb="56">
      <t>ネンカン</t>
    </rPh>
    <rPh sb="69" eb="70">
      <t>タイ</t>
    </rPh>
    <rPh sb="72" eb="74">
      <t>シハラ</t>
    </rPh>
    <rPh sb="76" eb="78">
      <t>ヒツヨウ</t>
    </rPh>
    <rPh sb="97" eb="98">
      <t>セイ</t>
    </rPh>
    <rPh sb="99" eb="101">
      <t>ショゾク</t>
    </rPh>
    <rPh sb="112" eb="114">
      <t>トウロク</t>
    </rPh>
    <rPh sb="114" eb="116">
      <t>クブン</t>
    </rPh>
    <rPh sb="118" eb="120">
      <t>ジョシ</t>
    </rPh>
    <rPh sb="120" eb="122">
      <t>イッパン</t>
    </rPh>
    <phoneticPr fontId="1"/>
  </si>
  <si>
    <r>
      <t>　(Mail)　</t>
    </r>
    <r>
      <rPr>
        <sz val="12"/>
        <rFont val="ＭＳ ゴシック"/>
        <family val="3"/>
        <charset val="128"/>
      </rPr>
      <t>f-kato@nipponpapergroup.com</t>
    </r>
    <phoneticPr fontId="1"/>
  </si>
  <si>
    <r>
      <t>遠　藤　祥　悦　</t>
    </r>
    <r>
      <rPr>
        <sz val="10"/>
        <rFont val="HG丸ｺﾞｼｯｸM-PRO"/>
        <family val="3"/>
        <charset val="128"/>
      </rPr>
      <t>(えんどう しょういち)</t>
    </r>
    <rPh sb="0" eb="1">
      <t>エン</t>
    </rPh>
    <rPh sb="2" eb="3">
      <t>フジ</t>
    </rPh>
    <rPh sb="4" eb="5">
      <t>ショウ</t>
    </rPh>
    <rPh sb="6" eb="7">
      <t>エツ</t>
    </rPh>
    <phoneticPr fontId="1"/>
  </si>
  <si>
    <r>
      <t>２０１６年４月８日（金）</t>
    </r>
    <r>
      <rPr>
        <sz val="11"/>
        <rFont val="HG丸ｺﾞｼｯｸM-PRO"/>
        <family val="3"/>
        <charset val="128"/>
      </rPr>
      <t>まで</t>
    </r>
    <rPh sb="10" eb="11">
      <t>キン</t>
    </rPh>
    <phoneticPr fontId="1"/>
  </si>
  <si>
    <r>
      <t>　(Mail)　</t>
    </r>
    <r>
      <rPr>
        <sz val="12"/>
        <rFont val="ＭＳ ゴシック"/>
        <family val="3"/>
        <charset val="128"/>
      </rPr>
      <t>ns-nori@nagayama.jhs.asahikawa-hkd.ed.jp</t>
    </r>
    <phoneticPr fontId="1"/>
  </si>
  <si>
    <t>※サッカー・フットサルでは申請用紙が異なります。道協会での審査が毎月20日頃に行われます。</t>
    <rPh sb="13" eb="15">
      <t>シンセイ</t>
    </rPh>
    <rPh sb="15" eb="17">
      <t>ヨウシ</t>
    </rPh>
    <rPh sb="18" eb="19">
      <t>コト</t>
    </rPh>
    <rPh sb="24" eb="25">
      <t>ドウ</t>
    </rPh>
    <rPh sb="25" eb="27">
      <t>キョウカイ</t>
    </rPh>
    <rPh sb="29" eb="31">
      <t>シンサ</t>
    </rPh>
    <rPh sb="32" eb="34">
      <t>マイツキ</t>
    </rPh>
    <rPh sb="36" eb="38">
      <t>ニチゴロ</t>
    </rPh>
    <rPh sb="39" eb="40">
      <t>オコナ</t>
    </rPh>
    <phoneticPr fontId="1"/>
  </si>
  <si>
    <t>注)　新規及び継続登録のときに、上記の口座を用います(４月８日まで)。</t>
    <rPh sb="0" eb="1">
      <t>チュウ</t>
    </rPh>
    <rPh sb="3" eb="5">
      <t>シンキ</t>
    </rPh>
    <rPh sb="5" eb="6">
      <t>オヨ</t>
    </rPh>
    <rPh sb="7" eb="9">
      <t>ケイゾク</t>
    </rPh>
    <rPh sb="9" eb="11">
      <t>トウロク</t>
    </rPh>
    <rPh sb="16" eb="18">
      <t>ジョウキ</t>
    </rPh>
    <rPh sb="19" eb="21">
      <t>コウザ</t>
    </rPh>
    <rPh sb="22" eb="23">
      <t>モチ</t>
    </rPh>
    <rPh sb="28" eb="29">
      <t>ガツ</t>
    </rPh>
    <rPh sb="30" eb="31">
      <t>ニチ</t>
    </rPh>
    <phoneticPr fontId="1"/>
  </si>
  <si>
    <r>
      <rPr>
        <b/>
        <sz val="11"/>
        <rFont val="HG丸ｺﾞｼｯｸM-PRO"/>
        <family val="3"/>
        <charset val="128"/>
      </rPr>
      <t>◎サッカーチーム登録</t>
    </r>
    <r>
      <rPr>
        <sz val="11"/>
        <rFont val="HG丸ｺﾞｼｯｸM-PRO"/>
        <family val="3"/>
        <charset val="128"/>
      </rPr>
      <t xml:space="preserve">については，Web登録と同時に登録費用を各種別登録担当者の口座（別紙１）に振り込んで下さい。また，『登録料振込内訳表』を指定された担当者へ送付して下さい。申請が承認された段階でメッセージが届き，手続きが完了します。各種別登録担当者と口座は別紙１の通りです。
</t>
    </r>
    <r>
      <rPr>
        <b/>
        <sz val="11"/>
        <rFont val="HG丸ｺﾞｼｯｸM-PRO"/>
        <family val="3"/>
        <charset val="128"/>
      </rPr>
      <t>◎フットサルチーム登録</t>
    </r>
    <r>
      <rPr>
        <sz val="11"/>
        <rFont val="HG丸ｺﾞｼｯｸM-PRO"/>
        <family val="3"/>
        <charset val="128"/>
      </rPr>
      <t>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チーム登録料は，JFA登録料のみの負担になります。他のフットサル大会登録料については，大会毎に徴収されます(2015年と同じ)。</t>
    </r>
    <rPh sb="8" eb="10">
      <t>トウロク</t>
    </rPh>
    <rPh sb="19" eb="21">
      <t>トウロク</t>
    </rPh>
    <rPh sb="22" eb="24">
      <t>ドウジ</t>
    </rPh>
    <rPh sb="33" eb="35">
      <t>トウロク</t>
    </rPh>
    <rPh sb="35" eb="38">
      <t>タントウシャ</t>
    </rPh>
    <rPh sb="60" eb="63">
      <t>トウロクリョウ</t>
    </rPh>
    <rPh sb="63" eb="65">
      <t>フリコミ</t>
    </rPh>
    <rPh sb="65" eb="68">
      <t>ウチワケヒョウ</t>
    </rPh>
    <rPh sb="70" eb="72">
      <t>シテイ</t>
    </rPh>
    <rPh sb="75" eb="78">
      <t>タントウシャ</t>
    </rPh>
    <rPh sb="79" eb="81">
      <t>ソウフ</t>
    </rPh>
    <rPh sb="83" eb="84">
      <t>クダ</t>
    </rPh>
    <rPh sb="87" eb="89">
      <t>シンセイ</t>
    </rPh>
    <rPh sb="90" eb="92">
      <t>ショウニン</t>
    </rPh>
    <rPh sb="95" eb="97">
      <t>ダンカイ</t>
    </rPh>
    <rPh sb="104" eb="105">
      <t>トド</t>
    </rPh>
    <rPh sb="107" eb="109">
      <t>テツヅ</t>
    </rPh>
    <rPh sb="111" eb="113">
      <t>カンリョウ</t>
    </rPh>
    <rPh sb="120" eb="122">
      <t>トウロク</t>
    </rPh>
    <rPh sb="122" eb="125">
      <t>タントウシャ</t>
    </rPh>
    <rPh sb="148" eb="150">
      <t>トウロク</t>
    </rPh>
    <rPh sb="166" eb="168">
      <t>シンセイ</t>
    </rPh>
    <rPh sb="168" eb="171">
      <t>イライショ</t>
    </rPh>
    <rPh sb="173" eb="175">
      <t>シテイ</t>
    </rPh>
    <rPh sb="178" eb="181">
      <t>タントウシャ</t>
    </rPh>
    <rPh sb="182" eb="184">
      <t>ソウフ</t>
    </rPh>
    <rPh sb="186" eb="187">
      <t>クダ</t>
    </rPh>
    <rPh sb="196" eb="198">
      <t>ショウニン</t>
    </rPh>
    <rPh sb="201" eb="203">
      <t>ダンカイ</t>
    </rPh>
    <rPh sb="205" eb="208">
      <t>トウロクリョウ</t>
    </rPh>
    <rPh sb="208" eb="210">
      <t>シハラ</t>
    </rPh>
    <rPh sb="211" eb="213">
      <t>テツヅ</t>
    </rPh>
    <rPh sb="221" eb="222">
      <t>トド</t>
    </rPh>
    <rPh sb="226" eb="228">
      <t>シハラ</t>
    </rPh>
    <rPh sb="230" eb="232">
      <t>カクニン</t>
    </rPh>
    <rPh sb="239" eb="240">
      <t>ムネ</t>
    </rPh>
    <rPh sb="247" eb="248">
      <t>トド</t>
    </rPh>
    <rPh sb="250" eb="252">
      <t>テツヅ</t>
    </rPh>
    <rPh sb="254" eb="256">
      <t>カンリョウ</t>
    </rPh>
    <rPh sb="263" eb="266">
      <t>トウロクリョウ</t>
    </rPh>
    <rPh sb="271" eb="274">
      <t>トウロクリョウ</t>
    </rPh>
    <rPh sb="277" eb="279">
      <t>フタン</t>
    </rPh>
    <rPh sb="285" eb="286">
      <t>タ</t>
    </rPh>
    <rPh sb="292" eb="294">
      <t>タイカイ</t>
    </rPh>
    <rPh sb="294" eb="296">
      <t>トウロク</t>
    </rPh>
    <rPh sb="296" eb="297">
      <t>リョウ</t>
    </rPh>
    <rPh sb="303" eb="306">
      <t>タイカイゴト</t>
    </rPh>
    <rPh sb="307" eb="309">
      <t>チョウシュウ</t>
    </rPh>
    <rPh sb="318" eb="319">
      <t>ネン</t>
    </rPh>
    <rPh sb="320" eb="321">
      <t>オナ</t>
    </rPh>
    <phoneticPr fontId="1"/>
  </si>
  <si>
    <t xml:space="preserve">  ２０１６年度の協会登録につきまして、下記の通りにお願いいたします。１５年度からは、新KICK OFFへと大きくリニューアルされました。今年度は初めての継続申請になります。ガイドを熟読の上、入力漏れなどでチーム・選手が保留状態にならないように十分ご留意下さい。</t>
    <rPh sb="6" eb="7">
      <t>ネン</t>
    </rPh>
    <rPh sb="43" eb="44">
      <t>シン</t>
    </rPh>
    <rPh sb="54" eb="55">
      <t>オオ</t>
    </rPh>
    <rPh sb="69" eb="72">
      <t>コンネンド</t>
    </rPh>
    <rPh sb="73" eb="74">
      <t>ハジ</t>
    </rPh>
    <rPh sb="77" eb="79">
      <t>ケイゾク</t>
    </rPh>
    <rPh sb="79" eb="81">
      <t>シンセイ</t>
    </rPh>
    <phoneticPr fontId="1"/>
  </si>
  <si>
    <t>８．その他の申請</t>
    <rPh sb="4" eb="5">
      <t>タ</t>
    </rPh>
    <rPh sb="6" eb="8">
      <t>シンセイ</t>
    </rPh>
    <phoneticPr fontId="1"/>
  </si>
  <si>
    <t>Ｗｅｂ申請　→　申請料をＡＦＡに納付　→　サッカーチーム用申請依頼書をＡＦＡに送付</t>
    <rPh sb="8" eb="10">
      <t>シンセイ</t>
    </rPh>
    <rPh sb="10" eb="11">
      <t>リョウ</t>
    </rPh>
    <rPh sb="16" eb="18">
      <t>ノウフ</t>
    </rPh>
    <phoneticPr fontId="1"/>
  </si>
  <si>
    <t>　KICK OFF入力を行ったが，登録の必要がなくなった場合は，ＡＦＡへ申請依頼書を提出します。</t>
    <rPh sb="9" eb="11">
      <t>ニュウリョク</t>
    </rPh>
    <rPh sb="12" eb="13">
      <t>オコナ</t>
    </rPh>
    <rPh sb="17" eb="19">
      <t>トウロク</t>
    </rPh>
    <rPh sb="20" eb="22">
      <t>ヒツヨウ</t>
    </rPh>
    <rPh sb="28" eb="30">
      <t>バアイ</t>
    </rPh>
    <rPh sb="36" eb="38">
      <t>シンセイ</t>
    </rPh>
    <rPh sb="38" eb="41">
      <t>イライショ</t>
    </rPh>
    <rPh sb="42" eb="44">
      <t>テイシュツ</t>
    </rPh>
    <phoneticPr fontId="1"/>
  </si>
  <si>
    <t>　追加登録・選手抹消・チーム情報変更等の手続きにおいても，ＡＦＡへ申請依頼書を提出します。</t>
    <rPh sb="1" eb="3">
      <t>ツイカ</t>
    </rPh>
    <rPh sb="3" eb="5">
      <t>トウロク</t>
    </rPh>
    <rPh sb="6" eb="8">
      <t>センシュ</t>
    </rPh>
    <rPh sb="8" eb="10">
      <t>マッショウ</t>
    </rPh>
    <rPh sb="14" eb="16">
      <t>ジョウホウ</t>
    </rPh>
    <rPh sb="16" eb="18">
      <t>ヘンコウ</t>
    </rPh>
    <rPh sb="18" eb="19">
      <t>トウ</t>
    </rPh>
    <rPh sb="20" eb="22">
      <t>テツヅ</t>
    </rPh>
    <rPh sb="33" eb="35">
      <t>シンセイ</t>
    </rPh>
    <rPh sb="35" eb="38">
      <t>イライショ</t>
    </rPh>
    <rPh sb="39" eb="41">
      <t>テイシュツ</t>
    </rPh>
    <phoneticPr fontId="1"/>
  </si>
  <si>
    <r>
      <t>追加登録　　</t>
    </r>
    <r>
      <rPr>
        <sz val="10"/>
        <rFont val="HG丸ｺﾞｼｯｸM-PRO"/>
        <family val="3"/>
        <charset val="128"/>
      </rPr>
      <t>　</t>
    </r>
    <rPh sb="0" eb="2">
      <t>ツイカ</t>
    </rPh>
    <rPh sb="2" eb="4">
      <t>トウロク</t>
    </rPh>
    <phoneticPr fontId="1"/>
  </si>
  <si>
    <t>Web申請　→　個人登録料をAFAに納入　→　ｻｯｶｰﾁｰﾑ用申請依頼書をAFAに送付</t>
    <rPh sb="8" eb="10">
      <t>コジン</t>
    </rPh>
    <rPh sb="10" eb="13">
      <t>トウロクリョウ</t>
    </rPh>
    <rPh sb="18" eb="20">
      <t>ノウニュウ</t>
    </rPh>
    <phoneticPr fontId="1"/>
  </si>
  <si>
    <r>
      <t>高校年鑑</t>
    </r>
    <r>
      <rPr>
        <sz val="10"/>
        <rFont val="ＭＳ Ｐゴシック"/>
        <family val="3"/>
        <charset val="128"/>
      </rPr>
      <t xml:space="preserve">
</t>
    </r>
    <r>
      <rPr>
        <sz val="6"/>
        <rFont val="ＭＳ Ｐゴシック"/>
        <family val="3"/>
        <charset val="128"/>
      </rPr>
      <t>ﾃｸﾆｶﾙﾚﾎﾟｰﾄ
３種運営費</t>
    </r>
    <rPh sb="17" eb="20">
      <t>ウンエイヒ</t>
    </rPh>
    <phoneticPr fontId="1"/>
  </si>
  <si>
    <r>
      <t>サッカーチーム個人登録料</t>
    </r>
    <r>
      <rPr>
        <sz val="10"/>
        <rFont val="HG丸ｺﾞｼｯｸM-PRO"/>
        <family val="3"/>
        <charset val="128"/>
      </rPr>
      <t>（旭川・北海道・日本協会の計）</t>
    </r>
    <rPh sb="7" eb="9">
      <t>コジン</t>
    </rPh>
    <rPh sb="9" eb="12">
      <t>トウロクリョウ</t>
    </rPh>
    <rPh sb="13" eb="15">
      <t>アサヒカワ</t>
    </rPh>
    <rPh sb="16" eb="19">
      <t>ホッカイドウ</t>
    </rPh>
    <rPh sb="20" eb="22">
      <t>ニホン</t>
    </rPh>
    <rPh sb="22" eb="24">
      <t>キョウカイ</t>
    </rPh>
    <rPh sb="25" eb="26">
      <t>ケイ</t>
    </rPh>
    <phoneticPr fontId="1"/>
  </si>
  <si>
    <r>
      <t>※『移籍登録申請』を利用すると，移籍元チームに抹消依頼通知が送信されます。
※年度内の移籍は，選手登録にその都度</t>
    </r>
    <r>
      <rPr>
        <u val="double"/>
        <sz val="10"/>
        <rFont val="HG丸ｺﾞｼｯｸM-PRO"/>
        <family val="3"/>
        <charset val="128"/>
      </rPr>
      <t>個人登録料が発生します。</t>
    </r>
    <rPh sb="2" eb="4">
      <t>イセキ</t>
    </rPh>
    <rPh sb="10" eb="12">
      <t>リヨウ</t>
    </rPh>
    <rPh sb="16" eb="18">
      <t>イセキ</t>
    </rPh>
    <rPh sb="18" eb="19">
      <t>モト</t>
    </rPh>
    <rPh sb="23" eb="25">
      <t>マッショウ</t>
    </rPh>
    <rPh sb="25" eb="27">
      <t>イライ</t>
    </rPh>
    <rPh sb="27" eb="29">
      <t>ツウチ</t>
    </rPh>
    <rPh sb="30" eb="32">
      <t>ソウシン</t>
    </rPh>
    <rPh sb="39" eb="42">
      <t>ネンドナイ</t>
    </rPh>
    <rPh sb="43" eb="45">
      <t>イセキ</t>
    </rPh>
    <rPh sb="47" eb="49">
      <t>センシュ</t>
    </rPh>
    <rPh sb="49" eb="51">
      <t>トウロク</t>
    </rPh>
    <rPh sb="54" eb="56">
      <t>ツド</t>
    </rPh>
    <rPh sb="56" eb="58">
      <t>コジン</t>
    </rPh>
    <rPh sb="58" eb="61">
      <t>トウロクリョウ</t>
    </rPh>
    <rPh sb="62" eb="64">
      <t>ハッセイ</t>
    </rPh>
    <phoneticPr fontId="1"/>
  </si>
  <si>
    <t>申請書(3-1または3-2)をAFAに提出 → 申請料をAFAに納付 → 申請依頼書をAFAに送付</t>
    <rPh sb="37" eb="39">
      <t>シンセイ</t>
    </rPh>
    <rPh sb="39" eb="42">
      <t>イライショ</t>
    </rPh>
    <rPh sb="47" eb="49">
      <t>ソウフ</t>
    </rPh>
    <phoneticPr fontId="1"/>
  </si>
  <si>
    <t>Ｗｅｂ申請　→　申請料をＡＦＡに納付　→　申請依頼書をＡＦＡに送付</t>
    <rPh sb="8" eb="10">
      <t>シンセイ</t>
    </rPh>
    <rPh sb="10" eb="11">
      <t>リョウ</t>
    </rPh>
    <rPh sb="16" eb="18">
      <t>ノウフ</t>
    </rPh>
    <phoneticPr fontId="1"/>
  </si>
  <si>
    <t>抹消･チーム情報変更･申請取り消し(承認前)</t>
    <rPh sb="0" eb="2">
      <t>マッショウ</t>
    </rPh>
    <rPh sb="6" eb="8">
      <t>ジョウホウ</t>
    </rPh>
    <rPh sb="8" eb="10">
      <t>ヘンコウ</t>
    </rPh>
    <rPh sb="11" eb="13">
      <t>シンセイ</t>
    </rPh>
    <rPh sb="13" eb="14">
      <t>ト</t>
    </rPh>
    <rPh sb="15" eb="16">
      <t>ケ</t>
    </rPh>
    <rPh sb="18" eb="20">
      <t>ショウニン</t>
    </rPh>
    <rPh sb="20" eb="21">
      <t>マエ</t>
    </rPh>
    <phoneticPr fontId="1"/>
  </si>
  <si>
    <t>5月末までは，毎週火曜日。それ以降は，第2･第4火曜日に承認作業を行います。</t>
    <rPh sb="1" eb="3">
      <t>ガツマツ</t>
    </rPh>
    <rPh sb="7" eb="9">
      <t>マイシュウ</t>
    </rPh>
    <rPh sb="9" eb="12">
      <t>カヨウビ</t>
    </rPh>
    <rPh sb="15" eb="17">
      <t>イコウ</t>
    </rPh>
    <rPh sb="19" eb="20">
      <t>ダイ</t>
    </rPh>
    <rPh sb="22" eb="23">
      <t>ダイ</t>
    </rPh>
    <rPh sb="24" eb="27">
      <t>カヨウビ</t>
    </rPh>
    <rPh sb="28" eb="30">
      <t>ショウニン</t>
    </rPh>
    <rPh sb="30" eb="32">
      <t>サギョウ</t>
    </rPh>
    <rPh sb="33" eb="34">
      <t>オコナ</t>
    </rPh>
    <phoneticPr fontId="1"/>
  </si>
  <si>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rPh sb="10" eb="12">
      <t>リヨウ</t>
    </rPh>
    <rPh sb="23" eb="25">
      <t>ハッコウ</t>
    </rPh>
    <rPh sb="38" eb="40">
      <t>ヒツヨウ</t>
    </rPh>
    <rPh sb="71" eb="73">
      <t>シュトク</t>
    </rPh>
    <rPh sb="79" eb="81">
      <t>タイショウ</t>
    </rPh>
    <rPh sb="86" eb="88">
      <t>トウロク</t>
    </rPh>
    <rPh sb="88" eb="91">
      <t>セキニンシャ</t>
    </rPh>
    <rPh sb="92" eb="94">
      <t>カントク</t>
    </rPh>
    <rPh sb="99" eb="101">
      <t>ショゾク</t>
    </rPh>
    <rPh sb="101" eb="104">
      <t>シンパンイン</t>
    </rPh>
    <rPh sb="107" eb="109">
      <t>シュトク</t>
    </rPh>
    <rPh sb="112" eb="114">
      <t>ナマエ</t>
    </rPh>
    <rPh sb="123" eb="124">
      <t>トウ</t>
    </rPh>
    <rPh sb="125" eb="127">
      <t>トウロク</t>
    </rPh>
    <rPh sb="129" eb="131">
      <t>ヒツヨウ</t>
    </rPh>
    <phoneticPr fontId="1"/>
  </si>
  <si>
    <r>
      <rPr>
        <sz val="11"/>
        <rFont val="HG丸ｺﾞｼｯｸM-PRO"/>
        <family val="3"/>
        <charset val="128"/>
      </rPr>
      <t>　サッカーチームの追加登録・抹消・チーム情報変更等に付きましては、</t>
    </r>
    <r>
      <rPr>
        <b/>
        <u/>
        <sz val="12"/>
        <rFont val="HG丸ｺﾞｼｯｸM-PRO"/>
        <family val="3"/>
        <charset val="128"/>
      </rPr>
      <t>５月１日以降(期日厳守)</t>
    </r>
    <r>
      <rPr>
        <sz val="11"/>
        <rFont val="HG丸ｺﾞｼｯｸM-PRO"/>
        <family val="3"/>
        <charset val="128"/>
      </rPr>
      <t>Ｗｅｂ上で作業し，旭川地区サッカー協会へ申請料を納付，申請依頼書を送付することになっています。
　ご多忙とは存じますが，期限・期日厳守でよろしくお願いいたします。</t>
    </r>
    <rPh sb="20" eb="22">
      <t>ジョウホウ</t>
    </rPh>
    <rPh sb="22" eb="24">
      <t>ヘンコウ</t>
    </rPh>
    <rPh sb="24" eb="25">
      <t>トウ</t>
    </rPh>
    <rPh sb="54" eb="56">
      <t>アサヒカワ</t>
    </rPh>
    <rPh sb="56" eb="58">
      <t>チク</t>
    </rPh>
    <rPh sb="62" eb="64">
      <t>キョウカイ</t>
    </rPh>
    <rPh sb="65" eb="67">
      <t>シンセイ</t>
    </rPh>
    <rPh sb="67" eb="68">
      <t>リョウ</t>
    </rPh>
    <rPh sb="69" eb="71">
      <t>ノウフ</t>
    </rPh>
    <rPh sb="72" eb="74">
      <t>シンセイ</t>
    </rPh>
    <rPh sb="74" eb="77">
      <t>イライショ</t>
    </rPh>
    <rPh sb="78" eb="80">
      <t>ソウフ</t>
    </rPh>
    <phoneticPr fontId="1"/>
  </si>
  <si>
    <t>5月1日より，受付開始(期日厳守)</t>
    <rPh sb="12" eb="14">
      <t>キジツ</t>
    </rPh>
    <rPh sb="14" eb="16">
      <t>ゲンシュ</t>
    </rPh>
    <phoneticPr fontId="1"/>
  </si>
  <si>
    <r>
      <t>個人登録料と同等額がかかります。</t>
    </r>
    <r>
      <rPr>
        <sz val="10"/>
        <rFont val="HG丸ｺﾞｼｯｸM-PRO"/>
        <family val="3"/>
        <charset val="128"/>
      </rPr>
      <t>5月1日より，受付開始(期日厳守)</t>
    </r>
    <phoneticPr fontId="1"/>
  </si>
  <si>
    <t>5月1日より,受付開始　　Web申請→申請依頼書をAFAに送付</t>
    <phoneticPr fontId="1"/>
  </si>
  <si>
    <t>　　　それ以降の手続きでは、すべての種別は、下記の送付先，口座をご利用下さい。申請用紙も変更になります。</t>
    <rPh sb="5" eb="7">
      <t>イコウ</t>
    </rPh>
    <rPh sb="8" eb="10">
      <t>テツヅ</t>
    </rPh>
    <rPh sb="18" eb="20">
      <t>シュベツ</t>
    </rPh>
    <rPh sb="22" eb="24">
      <t>カキ</t>
    </rPh>
    <rPh sb="25" eb="28">
      <t>ソウフサキ</t>
    </rPh>
    <rPh sb="29" eb="31">
      <t>コウザ</t>
    </rPh>
    <rPh sb="33" eb="35">
      <t>リヨウ</t>
    </rPh>
    <rPh sb="35" eb="36">
      <t>クダ</t>
    </rPh>
    <rPh sb="39" eb="41">
      <t>シンセイ</t>
    </rPh>
    <rPh sb="41" eb="43">
      <t>ヨウシ</t>
    </rPh>
    <rPh sb="44" eb="46">
      <t>ヘンコウ</t>
    </rPh>
    <phoneticPr fontId="1"/>
  </si>
  <si>
    <t>旭川</t>
  </si>
  <si>
    <t>北海道</t>
  </si>
  <si>
    <t>協会事務局　大淵</t>
    <rPh sb="0" eb="2">
      <t>キョウカイ</t>
    </rPh>
    <rPh sb="2" eb="5">
      <t>ジムキョク</t>
    </rPh>
    <rPh sb="6" eb="8">
      <t>オオブチ</t>
    </rPh>
    <phoneticPr fontId="1"/>
  </si>
  <si>
    <t>afa-office@wind.ocn.ne.jp</t>
    <phoneticPr fontId="1"/>
  </si>
  <si>
    <t>このサッカーチーム用申請依頼書は、</t>
    <phoneticPr fontId="1"/>
  </si>
  <si>
    <t>申請内容</t>
    <rPh sb="0" eb="2">
      <t>シンセイ</t>
    </rPh>
    <rPh sb="2" eb="4">
      <t>ナイヨウ</t>
    </rPh>
    <phoneticPr fontId="1"/>
  </si>
  <si>
    <t>（　）にチェックして下さい</t>
    <phoneticPr fontId="1"/>
  </si>
  <si>
    <t>選手登録</t>
    <rPh sb="0" eb="2">
      <t>センシュ</t>
    </rPh>
    <rPh sb="2" eb="4">
      <t>トウロク</t>
    </rPh>
    <rPh sb="3" eb="4">
      <t>カト</t>
    </rPh>
    <phoneticPr fontId="1"/>
  </si>
  <si>
    <t>（人数</t>
    <phoneticPr fontId="1"/>
  </si>
  <si>
    <t>人）</t>
    <phoneticPr fontId="1"/>
  </si>
  <si>
    <t>　※下記の内訳表を確認して下さい。</t>
    <phoneticPr fontId="1"/>
  </si>
  <si>
    <t>抹消申請</t>
    <rPh sb="0" eb="2">
      <t>マッショウ</t>
    </rPh>
    <rPh sb="2" eb="4">
      <t>シンセイ</t>
    </rPh>
    <phoneticPr fontId="1"/>
  </si>
  <si>
    <t>　　　</t>
  </si>
  <si>
    <t>　　　</t>
    <phoneticPr fontId="1"/>
  </si>
  <si>
    <t>　</t>
    <phoneticPr fontId="1"/>
  </si>
  <si>
    <t>移籍元（</t>
    <rPh sb="0" eb="2">
      <t>イセキ</t>
    </rPh>
    <rPh sb="2" eb="3">
      <t>モト</t>
    </rPh>
    <phoneticPr fontId="1"/>
  </si>
  <si>
    <t>）※下記の内訳表を確認して下さい。</t>
    <phoneticPr fontId="1"/>
  </si>
  <si>
    <t>内容（</t>
    <rPh sb="0" eb="2">
      <t>ナイヨウ</t>
    </rPh>
    <phoneticPr fontId="1"/>
  </si>
  <si>
    <t>）</t>
    <phoneticPr fontId="1"/>
  </si>
  <si>
    <t>Web申請の取り消し(承認前)</t>
    <rPh sb="3" eb="5">
      <t>シンセイ</t>
    </rPh>
    <rPh sb="6" eb="7">
      <t>ト</t>
    </rPh>
    <rPh sb="8" eb="9">
      <t>ケ</t>
    </rPh>
    <rPh sb="11" eb="14">
      <t>ショウニンマエ</t>
    </rPh>
    <phoneticPr fontId="1"/>
  </si>
  <si>
    <t>Web申請日</t>
    <rPh sb="3" eb="5">
      <t>シンセイ</t>
    </rPh>
    <rPh sb="5" eb="6">
      <t>ビ</t>
    </rPh>
    <phoneticPr fontId="1"/>
  </si>
  <si>
    <t>ユニフォーム広告掲示申請</t>
    <phoneticPr fontId="1"/>
  </si>
  <si>
    <t>（</t>
  </si>
  <si>
    <t>ヵ所）</t>
    <rPh sb="1" eb="2">
      <t>ショ</t>
    </rPh>
    <phoneticPr fontId="1"/>
  </si>
  <si>
    <t>その他（指導者・審判登録等、下の欄に記入して下さい）</t>
    <rPh sb="2" eb="3">
      <t>タ</t>
    </rPh>
    <rPh sb="4" eb="7">
      <t>シドウシャ</t>
    </rPh>
    <rPh sb="8" eb="10">
      <t>シンパン</t>
    </rPh>
    <rPh sb="10" eb="13">
      <t>トウロクトウ</t>
    </rPh>
    <rPh sb="14" eb="15">
      <t>シタ</t>
    </rPh>
    <rPh sb="16" eb="17">
      <t>ラン</t>
    </rPh>
    <rPh sb="18" eb="20">
      <t>キニュウ</t>
    </rPh>
    <rPh sb="22" eb="23">
      <t>クダ</t>
    </rPh>
    <phoneticPr fontId="1"/>
  </si>
  <si>
    <t>日本</t>
    <phoneticPr fontId="1"/>
  </si>
  <si>
    <t>ユニフォーム広告掲示申請</t>
    <rPh sb="6" eb="8">
      <t>コウコク</t>
    </rPh>
    <rPh sb="8" eb="10">
      <t>ケイジ</t>
    </rPh>
    <rPh sb="10" eb="12">
      <t>シンセイ</t>
    </rPh>
    <phoneticPr fontId="1"/>
  </si>
  <si>
    <t>×</t>
  </si>
  <si>
    <t>ヶ所）＝</t>
    <rPh sb="1" eb="2">
      <t>ショ</t>
    </rPh>
    <phoneticPr fontId="1"/>
  </si>
  <si>
    <t>フットサル大会登録申請①</t>
    <rPh sb="5" eb="7">
      <t>タイカイ</t>
    </rPh>
    <rPh sb="7" eb="9">
      <t>トウロク</t>
    </rPh>
    <rPh sb="9" eb="11">
      <t>シンセイ</t>
    </rPh>
    <phoneticPr fontId="1"/>
  </si>
  <si>
    <t>フットサル大会登録申請②</t>
    <rPh sb="5" eb="7">
      <t>タイカイ</t>
    </rPh>
    <rPh sb="7" eb="9">
      <t>トウロク</t>
    </rPh>
    <rPh sb="9" eb="11">
      <t>シンセイ</t>
    </rPh>
    <phoneticPr fontId="1"/>
  </si>
  <si>
    <t>フットサル大会登録申請①</t>
    <phoneticPr fontId="1"/>
  </si>
  <si>
    <t>月</t>
    <phoneticPr fontId="1"/>
  </si>
  <si>
    <t>日付で</t>
    <phoneticPr fontId="1"/>
  </si>
  <si>
    <t>旭川信用金庫　銀座支店　普通　口座番号　0459411</t>
  </si>
  <si>
    <t>に送金しました。</t>
    <phoneticPr fontId="1"/>
  </si>
  <si>
    <t>※要項に記載された大会登録料を地区協会の下記の口座に振り込むこと</t>
    <rPh sb="20" eb="22">
      <t>カキ</t>
    </rPh>
    <phoneticPr fontId="1"/>
  </si>
  <si>
    <t>※申請書を地区協会に郵送，申請料を下記の口座に振り込む。申請依頼書を地区協会に送付すること</t>
    <rPh sb="17" eb="19">
      <t>カキ</t>
    </rPh>
    <rPh sb="28" eb="30">
      <t>シンセイ</t>
    </rPh>
    <rPh sb="30" eb="33">
      <t>イライショ</t>
    </rPh>
    <rPh sb="34" eb="36">
      <t>チク</t>
    </rPh>
    <rPh sb="36" eb="38">
      <t>キョウカイ</t>
    </rPh>
    <rPh sb="39" eb="41">
      <t>ソウフ</t>
    </rPh>
    <phoneticPr fontId="1"/>
  </si>
  <si>
    <t>フットサル大会登録申請②</t>
    <phoneticPr fontId="1"/>
  </si>
  <si>
    <t>大会名（</t>
    <rPh sb="0" eb="3">
      <t>タイカイメイ</t>
    </rPh>
    <phoneticPr fontId="1"/>
  </si>
  <si>
    <t>⑦【</t>
    <phoneticPr fontId="1"/>
  </si>
  <si>
    <t>円)</t>
    <rPh sb="0" eb="1">
      <t>エン</t>
    </rPh>
    <phoneticPr fontId="1"/>
  </si>
  <si>
    <t>) ※地区予選のない全道大会のみ(</t>
    <rPh sb="3" eb="5">
      <t>チク</t>
    </rPh>
    <rPh sb="5" eb="7">
      <t>ヨセン</t>
    </rPh>
    <rPh sb="10" eb="12">
      <t>ゼンドウ</t>
    </rPh>
    <rPh sb="12" eb="14">
      <t>タイカイ</t>
    </rPh>
    <phoneticPr fontId="1"/>
  </si>
  <si>
    <t>上記⑦を</t>
    <phoneticPr fontId="1"/>
  </si>
  <si>
    <t>追加登録選手
・移 籍 選 手</t>
    <rPh sb="0" eb="1">
      <t>ツイ</t>
    </rPh>
    <rPh sb="1" eb="2">
      <t>カ</t>
    </rPh>
    <rPh sb="2" eb="3">
      <t>ノボル</t>
    </rPh>
    <rPh sb="3" eb="4">
      <t>ロク</t>
    </rPh>
    <rPh sb="4" eb="6">
      <t>センシュ</t>
    </rPh>
    <rPh sb="8" eb="9">
      <t>イ</t>
    </rPh>
    <rPh sb="10" eb="11">
      <t>セキ</t>
    </rPh>
    <rPh sb="12" eb="13">
      <t>セン</t>
    </rPh>
    <rPh sb="14" eb="15">
      <t>テ</t>
    </rPh>
    <phoneticPr fontId="1"/>
  </si>
  <si>
    <t>年</t>
    <rPh sb="0" eb="1">
      <t>ネン</t>
    </rPh>
    <phoneticPr fontId="1"/>
  </si>
  <si>
    <t>月</t>
    <rPh sb="0" eb="1">
      <t>ガツ</t>
    </rPh>
    <phoneticPr fontId="1"/>
  </si>
  <si>
    <t>地区協会 サッカーチーム用　申請依頼書</t>
    <rPh sb="0" eb="2">
      <t>チク</t>
    </rPh>
    <rPh sb="2" eb="4">
      <t>キョウカイ</t>
    </rPh>
    <rPh sb="12" eb="13">
      <t>ヨウ</t>
    </rPh>
    <rPh sb="14" eb="16">
      <t>シンセイ</t>
    </rPh>
    <rPh sb="16" eb="19">
      <t>イライショ</t>
    </rPh>
    <phoneticPr fontId="1"/>
  </si>
  <si>
    <t>チーム・選手情報変更</t>
    <rPh sb="4" eb="6">
      <t>センシュ</t>
    </rPh>
    <rPh sb="6" eb="8">
      <t>ジョウホウ</t>
    </rPh>
    <rPh sb="8" eb="10">
      <t>ヘンコウ</t>
    </rPh>
    <phoneticPr fontId="1"/>
  </si>
  <si>
    <r>
      <t>注)　この用紙は、</t>
    </r>
    <r>
      <rPr>
        <sz val="16"/>
        <color indexed="17"/>
        <rFont val="ＭＳ Ｐゴシック"/>
        <family val="3"/>
        <charset val="128"/>
      </rPr>
      <t>５月１日</t>
    </r>
    <r>
      <rPr>
        <sz val="10"/>
        <color indexed="17"/>
        <rFont val="ＭＳ Ｐゴシック"/>
        <family val="3"/>
        <charset val="128"/>
      </rPr>
      <t>より使用できます。</t>
    </r>
    <rPh sb="0" eb="1">
      <t>チュウ</t>
    </rPh>
    <rPh sb="5" eb="7">
      <t>ヨウシ</t>
    </rPh>
    <rPh sb="10" eb="11">
      <t>ガツ</t>
    </rPh>
    <rPh sb="12" eb="13">
      <t>ニチ</t>
    </rPh>
    <rPh sb="15" eb="17">
      <t>シヨウ</t>
    </rPh>
    <phoneticPr fontId="1"/>
  </si>
  <si>
    <t>２０１９年</t>
    <phoneticPr fontId="1"/>
  </si>
  <si>
    <t>旭川地区サッカー協会　登録口　代表　岸上 佳広</t>
    <rPh sb="18" eb="20">
      <t>キシガミ</t>
    </rPh>
    <rPh sb="21" eb="23">
      <t>ヨシヒロ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</si>
</sst>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 &quot;名&quot;&quot;分&quot;"/>
    <numFmt numFmtId="178" formatCode="#,##0_);[Red]\(#,##0\)"/>
    <numFmt numFmtId="179" formatCode="&quot;( &quot;\ \ @\ \ &quot; )&quot;"/>
    <numFmt numFmtId="180" formatCode="#,##0_ &quot;円&quot;"/>
  </numFmts>
  <fonts count="59" x14ac:knownFonts="1">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sz val="12"/>
      <name val="HG丸ｺﾞｼｯｸM-PRO"/>
      <family val="3"/>
      <charset val="128"/>
    </font>
    <font>
      <b/>
      <sz val="16"/>
      <name val="HG丸ｺﾞｼｯｸM-PRO"/>
      <family val="3"/>
      <charset val="128"/>
    </font>
    <font>
      <sz val="12"/>
      <name val="ＭＳ Ｐゴシック"/>
      <family val="3"/>
      <charset val="128"/>
    </font>
    <font>
      <b/>
      <u/>
      <sz val="12"/>
      <name val="HG丸ｺﾞｼｯｸM-PRO"/>
      <family val="3"/>
      <charset val="128"/>
    </font>
    <font>
      <b/>
      <sz val="18"/>
      <name val="HG丸ｺﾞｼｯｸM-PRO"/>
      <family val="3"/>
      <charset val="128"/>
    </font>
    <font>
      <u/>
      <sz val="12"/>
      <name val="HG丸ｺﾞｼｯｸM-PRO"/>
      <family val="3"/>
      <charset val="128"/>
    </font>
    <font>
      <sz val="14"/>
      <name val="HG丸ｺﾞｼｯｸM-PRO"/>
      <family val="3"/>
      <charset val="128"/>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sz val="14"/>
      <name val="ＭＳ ゴシック"/>
      <family val="3"/>
      <charset val="128"/>
    </font>
    <font>
      <sz val="6"/>
      <name val="HG丸ｺﾞｼｯｸM-PRO"/>
      <family val="3"/>
      <charset val="128"/>
    </font>
    <font>
      <sz val="14"/>
      <name val="ＭＳ Ｐゴシック"/>
      <family val="3"/>
      <charset val="128"/>
    </font>
    <font>
      <sz val="12"/>
      <name val="ＭＳ ゴシック"/>
      <family val="3"/>
      <charset val="128"/>
    </font>
    <font>
      <b/>
      <sz val="20"/>
      <name val="HG丸ｺﾞｼｯｸM-PRO"/>
      <family val="3"/>
      <charset val="128"/>
    </font>
    <font>
      <sz val="10"/>
      <name val="HG丸ｺﾞｼｯｸM-PRO"/>
      <family val="3"/>
      <charset val="128"/>
    </font>
    <font>
      <b/>
      <sz val="12"/>
      <name val="ＭＳ Ｐゴシック"/>
      <family val="3"/>
      <charset val="128"/>
    </font>
    <font>
      <sz val="16"/>
      <name val="ＭＳ Ｐゴシック"/>
      <family val="3"/>
      <charset val="128"/>
    </font>
    <font>
      <sz val="8"/>
      <name val="ＭＳ Ｐゴシック"/>
      <family val="3"/>
      <charset val="128"/>
    </font>
    <font>
      <sz val="9"/>
      <name val="HG丸ｺﾞｼｯｸM-PRO"/>
      <family val="3"/>
      <charset val="128"/>
    </font>
    <font>
      <sz val="8"/>
      <name val="HG丸ｺﾞｼｯｸM-PRO"/>
      <family val="3"/>
      <charset val="128"/>
    </font>
    <font>
      <u/>
      <sz val="9"/>
      <name val="HG丸ｺﾞｼｯｸM-PRO"/>
      <family val="3"/>
      <charset val="128"/>
    </font>
    <font>
      <b/>
      <sz val="10"/>
      <name val="HG丸ｺﾞｼｯｸM-PRO"/>
      <family val="3"/>
      <charset val="128"/>
    </font>
    <font>
      <u/>
      <sz val="11"/>
      <name val="HG丸ｺﾞｼｯｸM-PRO"/>
      <family val="3"/>
      <charset val="128"/>
    </font>
    <font>
      <b/>
      <sz val="12"/>
      <name val="HG丸ｺﾞｼｯｸM-PRO"/>
      <family val="3"/>
      <charset val="128"/>
    </font>
    <font>
      <u/>
      <sz val="10"/>
      <name val="ＭＳ Ｐゴシック"/>
      <family val="3"/>
      <charset val="128"/>
    </font>
    <font>
      <sz val="3"/>
      <color indexed="10"/>
      <name val="HG丸ｺﾞｼｯｸM-PRO"/>
      <family val="3"/>
      <charset val="128"/>
    </font>
    <font>
      <u val="double"/>
      <sz val="10"/>
      <name val="ＭＳ Ｐゴシック"/>
      <family val="3"/>
      <charset val="128"/>
    </font>
    <font>
      <sz val="11"/>
      <color indexed="10"/>
      <name val="HG丸ｺﾞｼｯｸM-PRO"/>
      <family val="3"/>
      <charset val="128"/>
    </font>
    <font>
      <b/>
      <sz val="11"/>
      <name val="HG丸ｺﾞｼｯｸM-PRO"/>
      <family val="3"/>
      <charset val="128"/>
    </font>
    <font>
      <b/>
      <u/>
      <sz val="11"/>
      <name val="HG丸ｺﾞｼｯｸM-PRO"/>
      <family val="3"/>
      <charset val="128"/>
    </font>
    <font>
      <b/>
      <u/>
      <sz val="11"/>
      <color indexed="10"/>
      <name val="HG丸ｺﾞｼｯｸM-PRO"/>
      <family val="3"/>
      <charset val="128"/>
    </font>
    <font>
      <u val="double"/>
      <sz val="10"/>
      <name val="HG丸ｺﾞｼｯｸM-PRO"/>
      <family val="3"/>
      <charset val="128"/>
    </font>
    <font>
      <b/>
      <u val="double"/>
      <sz val="10"/>
      <name val="HG丸ｺﾞｼｯｸM-PRO"/>
      <family val="3"/>
      <charset val="128"/>
    </font>
    <font>
      <sz val="12"/>
      <name val="ＭＳ 明朝"/>
      <family val="1"/>
      <charset val="128"/>
    </font>
    <font>
      <sz val="10"/>
      <color indexed="17"/>
      <name val="ＭＳ Ｐゴシック"/>
      <family val="3"/>
      <charset val="128"/>
    </font>
    <font>
      <sz val="16"/>
      <color indexed="17"/>
      <name val="ＭＳ Ｐゴシック"/>
      <family val="3"/>
      <charset val="128"/>
    </font>
    <font>
      <sz val="11"/>
      <color rgb="FFFF0000"/>
      <name val="ＭＳ Ｐゴシック"/>
      <family val="3"/>
      <charset val="128"/>
    </font>
    <font>
      <sz val="12"/>
      <color rgb="FFFF0000"/>
      <name val="HG丸ｺﾞｼｯｸM-PRO"/>
      <family val="3"/>
      <charset val="128"/>
    </font>
    <font>
      <sz val="10"/>
      <color rgb="FFFF0000"/>
      <name val="ＭＳ Ｐゴシック"/>
      <family val="3"/>
      <charset val="128"/>
    </font>
    <font>
      <sz val="11"/>
      <color theme="6" tint="-0.499984740745262"/>
      <name val="HG丸ｺﾞｼｯｸM-PRO"/>
      <family val="3"/>
      <charset val="128"/>
    </font>
    <font>
      <sz val="14"/>
      <color theme="6" tint="-0.499984740745262"/>
      <name val="HG丸ｺﾞｼｯｸM-PRO"/>
      <family val="3"/>
      <charset val="128"/>
    </font>
    <font>
      <sz val="10"/>
      <color theme="6" tint="-0.499984740745262"/>
      <name val="HG丸ｺﾞｼｯｸM-PRO"/>
      <family val="3"/>
      <charset val="128"/>
    </font>
    <font>
      <sz val="11"/>
      <color theme="6" tint="-0.499984740745262"/>
      <name val="ＭＳ Ｐゴシック"/>
      <family val="3"/>
      <charset val="128"/>
    </font>
    <font>
      <sz val="12"/>
      <color theme="6" tint="-0.499984740745262"/>
      <name val="ＭＳ 明朝"/>
      <family val="1"/>
      <charset val="128"/>
    </font>
    <font>
      <sz val="10"/>
      <color theme="6" tint="-0.499984740745262"/>
      <name val="ＭＳ Ｐゴシック"/>
      <family val="3"/>
      <charset val="128"/>
    </font>
    <font>
      <sz val="6"/>
      <color rgb="FFFF0000"/>
      <name val="HG丸ｺﾞｼｯｸM-PRO"/>
      <family val="3"/>
      <charset val="128"/>
    </font>
    <font>
      <sz val="11"/>
      <color rgb="FFFF0000"/>
      <name val="HG丸ｺﾞｼｯｸM-PRO"/>
      <family val="3"/>
      <charset val="128"/>
    </font>
    <font>
      <sz val="12"/>
      <color theme="6" tint="-0.499984740745262"/>
      <name val="HG丸ｺﾞｼｯｸM-PRO"/>
      <family val="3"/>
      <charset val="128"/>
    </font>
    <font>
      <sz val="10"/>
      <color theme="6" tint="0.79998168889431442"/>
      <name val="HG丸ｺﾞｼｯｸM-PRO"/>
      <family val="3"/>
      <charset val="128"/>
    </font>
    <font>
      <sz val="26"/>
      <color theme="6" tint="-0.499984740745262"/>
      <name val="HG丸ｺﾞｼｯｸM-PRO"/>
      <family val="3"/>
      <charset val="128"/>
    </font>
    <font>
      <sz val="20"/>
      <color theme="6" tint="-0.499984740745262"/>
      <name val="HG丸ｺﾞｼｯｸM-PRO"/>
      <family val="3"/>
      <charset val="128"/>
    </font>
    <font>
      <b/>
      <sz val="20"/>
      <color theme="6" tint="-0.499984740745262"/>
      <name val="HG丸ｺﾞｼｯｸM-PRO"/>
      <family val="3"/>
      <charset val="128"/>
    </font>
  </fonts>
  <fills count="8">
    <fill>
      <patternFill patternType="none"/>
    </fill>
    <fill>
      <patternFill patternType="gray125"/>
    </fill>
    <fill>
      <patternFill patternType="solid">
        <fgColor indexed="51"/>
        <bgColor indexed="64"/>
      </patternFill>
    </fill>
    <fill>
      <patternFill patternType="solid">
        <fgColor indexed="53"/>
        <bgColor indexed="64"/>
      </patternFill>
    </fill>
    <fill>
      <patternFill patternType="solid">
        <fgColor indexed="22"/>
        <bgColor indexed="64"/>
      </patternFill>
    </fill>
    <fill>
      <patternFill patternType="solid">
        <fgColor rgb="FFF7FFFF"/>
        <bgColor indexed="64"/>
      </patternFill>
    </fill>
    <fill>
      <patternFill patternType="solid">
        <fgColor theme="9" tint="0.59999389629810485"/>
        <bgColor indexed="64"/>
      </patternFill>
    </fill>
    <fill>
      <patternFill patternType="solid">
        <fgColor theme="6" tint="0.79998168889431442"/>
        <bgColor indexed="64"/>
      </patternFill>
    </fill>
  </fills>
  <borders count="169">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style="double">
        <color indexed="64"/>
      </left>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slantDashDot">
        <color indexed="64"/>
      </top>
      <bottom/>
      <diagonal/>
    </border>
    <border>
      <left/>
      <right/>
      <top style="thin">
        <color indexed="64"/>
      </top>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style="hair">
        <color indexed="64"/>
      </right>
      <top style="hair">
        <color indexed="64"/>
      </top>
      <bottom/>
      <diagonal/>
    </border>
    <border>
      <left style="hair">
        <color indexed="64"/>
      </left>
      <right/>
      <top/>
      <bottom style="hair">
        <color indexed="64"/>
      </bottom>
      <diagonal/>
    </border>
    <border>
      <left/>
      <right style="thin">
        <color theme="3"/>
      </right>
      <top style="thin">
        <color theme="3"/>
      </top>
      <bottom style="hair">
        <color theme="3"/>
      </bottom>
      <diagonal/>
    </border>
    <border>
      <left/>
      <right style="thin">
        <color theme="3"/>
      </right>
      <top style="hair">
        <color theme="3"/>
      </top>
      <bottom style="hair">
        <color theme="3"/>
      </bottom>
      <diagonal/>
    </border>
    <border>
      <left/>
      <right style="thin">
        <color theme="3"/>
      </right>
      <top/>
      <bottom style="thin">
        <color theme="3"/>
      </bottom>
      <diagonal/>
    </border>
    <border>
      <left style="hair">
        <color theme="3"/>
      </left>
      <right style="thin">
        <color theme="3"/>
      </right>
      <top style="hair">
        <color theme="3"/>
      </top>
      <bottom style="thin">
        <color theme="3"/>
      </bottom>
      <diagonal/>
    </border>
    <border>
      <left/>
      <right/>
      <top style="double">
        <color theme="3"/>
      </top>
      <bottom/>
      <diagonal/>
    </border>
    <border>
      <left/>
      <right/>
      <top style="hair">
        <color theme="3"/>
      </top>
      <bottom/>
      <diagonal/>
    </border>
    <border>
      <left/>
      <right style="double">
        <color theme="3"/>
      </right>
      <top style="double">
        <color theme="3"/>
      </top>
      <bottom/>
      <diagonal/>
    </border>
    <border>
      <left/>
      <right style="double">
        <color theme="3"/>
      </right>
      <top style="hair">
        <color indexed="64"/>
      </top>
      <bottom style="hair">
        <color indexed="64"/>
      </bottom>
      <diagonal/>
    </border>
    <border>
      <left/>
      <right/>
      <top style="hair">
        <color indexed="64"/>
      </top>
      <bottom style="double">
        <color theme="3"/>
      </bottom>
      <diagonal/>
    </border>
    <border>
      <left/>
      <right style="double">
        <color theme="3"/>
      </right>
      <top style="hair">
        <color indexed="64"/>
      </top>
      <bottom style="double">
        <color theme="3"/>
      </bottom>
      <diagonal/>
    </border>
    <border>
      <left style="double">
        <color theme="3"/>
      </left>
      <right/>
      <top/>
      <bottom/>
      <diagonal/>
    </border>
    <border>
      <left/>
      <right style="double">
        <color theme="3"/>
      </right>
      <top style="hair">
        <color theme="3"/>
      </top>
      <bottom/>
      <diagonal/>
    </border>
    <border>
      <left style="double">
        <color theme="3"/>
      </left>
      <right/>
      <top/>
      <bottom style="hair">
        <color theme="3"/>
      </bottom>
      <diagonal/>
    </border>
    <border>
      <left/>
      <right/>
      <top/>
      <bottom style="hair">
        <color theme="3"/>
      </bottom>
      <diagonal/>
    </border>
    <border>
      <left/>
      <right style="hair">
        <color indexed="64"/>
      </right>
      <top/>
      <bottom style="hair">
        <color theme="3"/>
      </bottom>
      <diagonal/>
    </border>
    <border>
      <left style="double">
        <color theme="3"/>
      </left>
      <right/>
      <top/>
      <bottom style="hair">
        <color indexed="64"/>
      </bottom>
      <diagonal/>
    </border>
    <border>
      <left/>
      <right/>
      <top/>
      <bottom style="double">
        <color theme="3"/>
      </bottom>
      <diagonal/>
    </border>
    <border>
      <left style="double">
        <color theme="3"/>
      </left>
      <right style="thin">
        <color theme="3"/>
      </right>
      <top/>
      <bottom style="thin">
        <color theme="3"/>
      </bottom>
      <diagonal/>
    </border>
    <border>
      <left/>
      <right/>
      <top/>
      <bottom style="thin">
        <color theme="3"/>
      </bottom>
      <diagonal/>
    </border>
    <border>
      <left style="double">
        <color theme="3"/>
      </left>
      <right style="thin">
        <color indexed="64"/>
      </right>
      <top style="thin">
        <color indexed="64"/>
      </top>
      <bottom style="thin">
        <color theme="3"/>
      </bottom>
      <diagonal/>
    </border>
    <border>
      <left style="double">
        <color theme="3"/>
      </left>
      <right style="thin">
        <color indexed="64"/>
      </right>
      <top style="thin">
        <color indexed="64"/>
      </top>
      <bottom/>
      <diagonal/>
    </border>
    <border>
      <left/>
      <right style="thin">
        <color theme="3"/>
      </right>
      <top/>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theme="3"/>
      </left>
      <right/>
      <top style="thin">
        <color theme="3"/>
      </top>
      <bottom style="hair">
        <color theme="3"/>
      </bottom>
      <diagonal/>
    </border>
    <border>
      <left/>
      <right/>
      <top style="thin">
        <color theme="3"/>
      </top>
      <bottom style="hair">
        <color theme="3"/>
      </bottom>
      <diagonal/>
    </border>
    <border>
      <left style="thin">
        <color theme="3"/>
      </left>
      <right/>
      <top style="hair">
        <color theme="3"/>
      </top>
      <bottom style="double">
        <color theme="3"/>
      </bottom>
      <diagonal/>
    </border>
    <border>
      <left/>
      <right/>
      <top style="hair">
        <color theme="3"/>
      </top>
      <bottom style="double">
        <color theme="3"/>
      </bottom>
      <diagonal/>
    </border>
    <border>
      <left/>
      <right style="hair">
        <color theme="3"/>
      </right>
      <top style="thin">
        <color theme="3"/>
      </top>
      <bottom style="thin">
        <color theme="3"/>
      </bottom>
      <diagonal/>
    </border>
    <border>
      <left style="hair">
        <color theme="3"/>
      </left>
      <right style="double">
        <color theme="3"/>
      </right>
      <top style="thin">
        <color theme="3"/>
      </top>
      <bottom style="thin">
        <color theme="3"/>
      </bottom>
      <diagonal/>
    </border>
    <border>
      <left style="double">
        <color theme="3"/>
      </left>
      <right/>
      <top style="hair">
        <color theme="3"/>
      </top>
      <bottom/>
      <diagonal/>
    </border>
    <border>
      <left/>
      <right style="hair">
        <color indexed="64"/>
      </right>
      <top style="hair">
        <color theme="3"/>
      </top>
      <bottom/>
      <diagonal/>
    </border>
    <border>
      <left style="hair">
        <color indexed="64"/>
      </left>
      <right/>
      <top style="hair">
        <color theme="3"/>
      </top>
      <bottom/>
      <diagonal/>
    </border>
    <border>
      <left style="double">
        <color theme="3"/>
      </left>
      <right style="thin">
        <color indexed="64"/>
      </right>
      <top/>
      <bottom style="double">
        <color theme="3"/>
      </bottom>
      <diagonal/>
    </border>
    <border>
      <left style="thin">
        <color indexed="64"/>
      </left>
      <right style="thin">
        <color indexed="64"/>
      </right>
      <top/>
      <bottom style="double">
        <color theme="3"/>
      </bottom>
      <diagonal/>
    </border>
    <border>
      <left style="thin">
        <color indexed="64"/>
      </left>
      <right style="thin">
        <color theme="3"/>
      </right>
      <top/>
      <bottom style="double">
        <color theme="3"/>
      </bottom>
      <diagonal/>
    </border>
    <border>
      <left/>
      <right style="double">
        <color theme="3"/>
      </right>
      <top/>
      <bottom style="double">
        <color theme="3"/>
      </bottom>
      <diagonal/>
    </border>
    <border>
      <left style="double">
        <color theme="3"/>
      </left>
      <right style="hair">
        <color indexed="64"/>
      </right>
      <top style="double">
        <color theme="3"/>
      </top>
      <bottom style="thin">
        <color theme="3"/>
      </bottom>
      <diagonal/>
    </border>
    <border>
      <left style="hair">
        <color indexed="64"/>
      </left>
      <right style="hair">
        <color indexed="64"/>
      </right>
      <top style="double">
        <color theme="3"/>
      </top>
      <bottom style="thin">
        <color theme="3"/>
      </bottom>
      <diagonal/>
    </border>
    <border>
      <left style="hair">
        <color indexed="64"/>
      </left>
      <right style="hair">
        <color theme="3"/>
      </right>
      <top style="double">
        <color theme="3"/>
      </top>
      <bottom style="thin">
        <color theme="3"/>
      </bottom>
      <diagonal/>
    </border>
    <border>
      <left/>
      <right/>
      <top style="double">
        <color theme="3"/>
      </top>
      <bottom style="thin">
        <color theme="3"/>
      </bottom>
      <diagonal/>
    </border>
    <border>
      <left/>
      <right style="double">
        <color theme="3"/>
      </right>
      <top style="double">
        <color theme="3"/>
      </top>
      <bottom style="thin">
        <color theme="3"/>
      </bottom>
      <diagonal/>
    </border>
    <border>
      <left style="thin">
        <color theme="3"/>
      </left>
      <right style="hair">
        <color indexed="64"/>
      </right>
      <top style="thin">
        <color theme="3"/>
      </top>
      <bottom style="hair">
        <color theme="3"/>
      </bottom>
      <diagonal/>
    </border>
    <border>
      <left style="hair">
        <color indexed="64"/>
      </left>
      <right style="hair">
        <color theme="3"/>
      </right>
      <top style="thin">
        <color theme="3"/>
      </top>
      <bottom style="hair">
        <color theme="3"/>
      </bottom>
      <diagonal/>
    </border>
    <border>
      <left style="hair">
        <color indexed="64"/>
      </left>
      <right/>
      <top style="double">
        <color theme="3"/>
      </top>
      <bottom/>
      <diagonal/>
    </border>
    <border>
      <left/>
      <right style="double">
        <color theme="3"/>
      </right>
      <top/>
      <bottom/>
      <diagonal/>
    </border>
    <border>
      <left style="double">
        <color theme="3"/>
      </left>
      <right/>
      <top style="hair">
        <color indexed="64"/>
      </top>
      <bottom style="double">
        <color theme="3"/>
      </bottom>
      <diagonal/>
    </border>
    <border>
      <left/>
      <right style="hair">
        <color indexed="64"/>
      </right>
      <top style="hair">
        <color indexed="64"/>
      </top>
      <bottom style="double">
        <color theme="3"/>
      </bottom>
      <diagonal/>
    </border>
    <border>
      <left style="double">
        <color theme="3"/>
      </left>
      <right/>
      <top style="double">
        <color theme="3"/>
      </top>
      <bottom/>
      <diagonal/>
    </border>
    <border>
      <left/>
      <right style="hair">
        <color indexed="64"/>
      </right>
      <top style="double">
        <color theme="3"/>
      </top>
      <bottom/>
      <diagonal/>
    </border>
    <border>
      <left style="hair">
        <color indexed="64"/>
      </left>
      <right/>
      <top/>
      <bottom style="hair">
        <color theme="3"/>
      </bottom>
      <diagonal/>
    </border>
    <border>
      <left/>
      <right style="double">
        <color theme="3"/>
      </right>
      <top/>
      <bottom style="hair">
        <color theme="3"/>
      </bottom>
      <diagonal/>
    </border>
    <border>
      <left style="double">
        <color theme="3"/>
      </left>
      <right/>
      <top style="thin">
        <color theme="3"/>
      </top>
      <bottom style="thin">
        <color theme="3"/>
      </bottom>
      <diagonal/>
    </border>
    <border>
      <left style="thin">
        <color indexed="64"/>
      </left>
      <right style="thin">
        <color indexed="64"/>
      </right>
      <top/>
      <bottom style="thin">
        <color theme="3"/>
      </bottom>
      <diagonal/>
    </border>
    <border>
      <left style="thin">
        <color indexed="64"/>
      </left>
      <right style="thin">
        <color theme="3"/>
      </right>
      <top/>
      <bottom style="thin">
        <color theme="3"/>
      </bottom>
      <diagonal/>
    </border>
    <border>
      <left/>
      <right style="double">
        <color theme="3"/>
      </right>
      <top/>
      <bottom style="thin">
        <color theme="3"/>
      </bottom>
      <diagonal/>
    </border>
    <border>
      <left style="hair">
        <color theme="3"/>
      </left>
      <right/>
      <top style="thin">
        <color theme="3"/>
      </top>
      <bottom style="thin">
        <color theme="3"/>
      </bottom>
      <diagonal/>
    </border>
    <border>
      <left style="double">
        <color theme="3"/>
      </left>
      <right/>
      <top style="thin">
        <color theme="3"/>
      </top>
      <bottom style="hair">
        <color theme="3"/>
      </bottom>
      <diagonal/>
    </border>
    <border>
      <left style="thin">
        <color theme="3"/>
      </left>
      <right style="hair">
        <color indexed="64"/>
      </right>
      <top style="hair">
        <color theme="3"/>
      </top>
      <bottom style="hair">
        <color theme="3"/>
      </bottom>
      <diagonal/>
    </border>
    <border>
      <left style="hair">
        <color indexed="64"/>
      </left>
      <right style="hair">
        <color theme="3"/>
      </right>
      <top style="hair">
        <color theme="3"/>
      </top>
      <bottom style="hair">
        <color theme="3"/>
      </bottom>
      <diagonal/>
    </border>
    <border>
      <left/>
      <right style="double">
        <color theme="3"/>
      </right>
      <top style="thin">
        <color theme="3"/>
      </top>
      <bottom style="hair">
        <color theme="3"/>
      </bottom>
      <diagonal/>
    </border>
    <border>
      <left/>
      <right style="hair">
        <color indexed="64"/>
      </right>
      <top style="double">
        <color theme="3"/>
      </top>
      <bottom style="thin">
        <color theme="3"/>
      </bottom>
      <diagonal/>
    </border>
    <border>
      <left style="hair">
        <color indexed="64"/>
      </left>
      <right style="double">
        <color theme="3"/>
      </right>
      <top style="double">
        <color theme="3"/>
      </top>
      <bottom style="thin">
        <color theme="3"/>
      </bottom>
      <diagonal/>
    </border>
    <border>
      <left style="hair">
        <color indexed="64"/>
      </left>
      <right style="hair">
        <color indexed="64"/>
      </right>
      <top style="thin">
        <color theme="3"/>
      </top>
      <bottom style="thin">
        <color theme="3"/>
      </bottom>
      <diagonal/>
    </border>
    <border>
      <left style="hair">
        <color indexed="64"/>
      </left>
      <right style="thin">
        <color theme="3"/>
      </right>
      <top style="thin">
        <color theme="3"/>
      </top>
      <bottom style="thin">
        <color theme="3"/>
      </bottom>
      <diagonal/>
    </border>
    <border>
      <left style="thin">
        <color theme="3"/>
      </left>
      <right style="hair">
        <color indexed="64"/>
      </right>
      <top/>
      <bottom style="thin">
        <color theme="3"/>
      </bottom>
      <diagonal/>
    </border>
    <border>
      <left style="hair">
        <color indexed="64"/>
      </left>
      <right style="hair">
        <color theme="3"/>
      </right>
      <top/>
      <bottom style="thin">
        <color theme="3"/>
      </bottom>
      <diagonal/>
    </border>
    <border>
      <left style="double">
        <color theme="3"/>
      </left>
      <right style="hair">
        <color indexed="64"/>
      </right>
      <top style="thin">
        <color theme="3"/>
      </top>
      <bottom style="thin">
        <color theme="3"/>
      </bottom>
      <diagonal/>
    </border>
    <border>
      <left style="hair">
        <color indexed="64"/>
      </left>
      <right/>
      <top style="thin">
        <color theme="3"/>
      </top>
      <bottom style="thin">
        <color theme="3"/>
      </bottom>
      <diagonal/>
    </border>
    <border>
      <left/>
      <right/>
      <top style="hair">
        <color theme="3"/>
      </top>
      <bottom style="hair">
        <color theme="3"/>
      </bottom>
      <diagonal/>
    </border>
    <border>
      <left/>
      <right style="double">
        <color theme="3"/>
      </right>
      <top style="hair">
        <color theme="3"/>
      </top>
      <bottom style="hair">
        <color theme="3"/>
      </bottom>
      <diagonal/>
    </border>
    <border>
      <left style="thin">
        <color theme="3"/>
      </left>
      <right style="hair">
        <color indexed="64"/>
      </right>
      <top style="thin">
        <color theme="3"/>
      </top>
      <bottom style="thin">
        <color theme="3"/>
      </bottom>
      <diagonal/>
    </border>
    <border>
      <left style="hair">
        <color indexed="64"/>
      </left>
      <right style="hair">
        <color theme="3"/>
      </right>
      <top style="thin">
        <color theme="3"/>
      </top>
      <bottom style="thin">
        <color theme="3"/>
      </bottom>
      <diagonal/>
    </border>
    <border>
      <left/>
      <right style="hair">
        <color indexed="64"/>
      </right>
      <top style="thin">
        <color theme="3"/>
      </top>
      <bottom style="thin">
        <color theme="3"/>
      </bottom>
      <diagonal/>
    </border>
    <border>
      <left style="hair">
        <color indexed="64"/>
      </left>
      <right style="double">
        <color theme="3"/>
      </right>
      <top style="thin">
        <color theme="3"/>
      </top>
      <bottom style="thin">
        <color theme="3"/>
      </bottom>
      <diagonal/>
    </border>
    <border>
      <left style="hair">
        <color indexed="64"/>
      </left>
      <right style="double">
        <color theme="3"/>
      </right>
      <top style="hair">
        <color indexed="64"/>
      </top>
      <bottom/>
      <diagonal/>
    </border>
    <border>
      <left style="double">
        <color theme="3"/>
      </left>
      <right/>
      <top/>
      <bottom style="double">
        <color theme="3"/>
      </bottom>
      <diagonal/>
    </border>
    <border>
      <left/>
      <right style="hair">
        <color indexed="64"/>
      </right>
      <top/>
      <bottom style="double">
        <color theme="3"/>
      </bottom>
      <diagonal/>
    </border>
    <border>
      <left style="hair">
        <color indexed="64"/>
      </left>
      <right style="hair">
        <color indexed="64"/>
      </right>
      <top/>
      <bottom style="double">
        <color theme="3"/>
      </bottom>
      <diagonal/>
    </border>
    <border>
      <left style="hair">
        <color indexed="64"/>
      </left>
      <right style="double">
        <color theme="3"/>
      </right>
      <top/>
      <bottom style="double">
        <color theme="3"/>
      </bottom>
      <diagonal/>
    </border>
    <border>
      <left style="double">
        <color theme="3"/>
      </left>
      <right/>
      <top style="hair">
        <color indexed="64"/>
      </top>
      <bottom style="hair">
        <color indexed="64"/>
      </bottom>
      <diagonal/>
    </border>
    <border>
      <left style="double">
        <color theme="3"/>
      </left>
      <right style="hair">
        <color indexed="64"/>
      </right>
      <top style="thin">
        <color theme="3"/>
      </top>
      <bottom style="thin">
        <color indexed="64"/>
      </bottom>
      <diagonal/>
    </border>
    <border>
      <left style="hair">
        <color indexed="64"/>
      </left>
      <right style="hair">
        <color indexed="64"/>
      </right>
      <top style="thin">
        <color theme="3"/>
      </top>
      <bottom style="thin">
        <color indexed="64"/>
      </bottom>
      <diagonal/>
    </border>
    <border>
      <left style="hair">
        <color indexed="64"/>
      </left>
      <right style="thin">
        <color theme="3"/>
      </right>
      <top style="thin">
        <color theme="3"/>
      </top>
      <bottom style="thin">
        <color indexed="64"/>
      </bottom>
      <diagonal/>
    </border>
    <border>
      <left style="double">
        <color theme="3"/>
      </left>
      <right style="hair">
        <color indexed="64"/>
      </right>
      <top style="thin">
        <color indexed="64"/>
      </top>
      <bottom style="thin">
        <color indexed="64"/>
      </bottom>
      <diagonal/>
    </border>
    <border>
      <left style="hair">
        <color indexed="64"/>
      </left>
      <right style="thin">
        <color theme="3"/>
      </right>
      <top style="thin">
        <color indexed="64"/>
      </top>
      <bottom style="thin">
        <color indexed="64"/>
      </bottom>
      <diagonal/>
    </border>
    <border>
      <left style="double">
        <color theme="3"/>
      </left>
      <right style="hair">
        <color indexed="64"/>
      </right>
      <top style="thin">
        <color indexed="64"/>
      </top>
      <bottom style="thin">
        <color theme="3"/>
      </bottom>
      <diagonal/>
    </border>
    <border>
      <left style="hair">
        <color indexed="64"/>
      </left>
      <right style="hair">
        <color indexed="64"/>
      </right>
      <top style="thin">
        <color indexed="64"/>
      </top>
      <bottom style="thin">
        <color theme="3"/>
      </bottom>
      <diagonal/>
    </border>
    <border>
      <left style="hair">
        <color indexed="64"/>
      </left>
      <right style="thin">
        <color theme="3"/>
      </right>
      <top style="thin">
        <color indexed="64"/>
      </top>
      <bottom style="thin">
        <color theme="3"/>
      </bottom>
      <diagonal/>
    </border>
    <border>
      <left style="thin">
        <color indexed="64"/>
      </left>
      <right style="thin">
        <color theme="3"/>
      </right>
      <top/>
      <bottom/>
      <diagonal/>
    </border>
    <border>
      <left style="double">
        <color theme="3"/>
      </left>
      <right/>
      <top style="hair">
        <color indexed="64"/>
      </top>
      <bottom/>
      <diagonal/>
    </border>
    <border>
      <left style="double">
        <color theme="3"/>
      </left>
      <right style="hair">
        <color indexed="64"/>
      </right>
      <top style="double">
        <color theme="3"/>
      </top>
      <bottom/>
      <diagonal/>
    </border>
    <border>
      <left style="hair">
        <color indexed="64"/>
      </left>
      <right style="hair">
        <color indexed="64"/>
      </right>
      <top style="double">
        <color theme="3"/>
      </top>
      <bottom/>
      <diagonal/>
    </border>
    <border>
      <left style="double">
        <color theme="3"/>
      </left>
      <right style="hair">
        <color indexed="64"/>
      </right>
      <top style="thin">
        <color theme="3"/>
      </top>
      <bottom style="hair">
        <color indexed="64"/>
      </bottom>
      <diagonal/>
    </border>
    <border>
      <left style="hair">
        <color indexed="64"/>
      </left>
      <right style="hair">
        <color indexed="64"/>
      </right>
      <top style="thin">
        <color theme="3"/>
      </top>
      <bottom style="hair">
        <color indexed="64"/>
      </bottom>
      <diagonal/>
    </border>
    <border>
      <left style="hair">
        <color indexed="64"/>
      </left>
      <right style="double">
        <color theme="3"/>
      </right>
      <top style="thin">
        <color theme="3"/>
      </top>
      <bottom style="hair">
        <color indexed="64"/>
      </bottom>
      <diagonal/>
    </border>
    <border>
      <left/>
      <right style="hair">
        <color theme="3"/>
      </right>
      <top style="thin">
        <color theme="3"/>
      </top>
      <bottom style="hair">
        <color theme="3"/>
      </bottom>
      <diagonal/>
    </border>
    <border>
      <left style="hair">
        <color theme="3"/>
      </left>
      <right/>
      <top style="thin">
        <color theme="3"/>
      </top>
      <bottom style="hair">
        <color theme="3"/>
      </bottom>
      <diagonal/>
    </border>
    <border>
      <left style="hair">
        <color theme="3"/>
      </left>
      <right style="double">
        <color theme="3"/>
      </right>
      <top style="thin">
        <color theme="3"/>
      </top>
      <bottom style="hair">
        <color theme="3"/>
      </bottom>
      <diagonal/>
    </border>
    <border>
      <left style="double">
        <color theme="3"/>
      </left>
      <right/>
      <top style="hair">
        <color theme="3"/>
      </top>
      <bottom style="double">
        <color theme="3"/>
      </bottom>
      <diagonal/>
    </border>
    <border>
      <left/>
      <right style="hair">
        <color theme="3"/>
      </right>
      <top style="hair">
        <color theme="3"/>
      </top>
      <bottom style="double">
        <color theme="3"/>
      </bottom>
      <diagonal/>
    </border>
    <border>
      <left style="hair">
        <color theme="3"/>
      </left>
      <right/>
      <top style="hair">
        <color theme="3"/>
      </top>
      <bottom style="double">
        <color theme="3"/>
      </bottom>
      <diagonal/>
    </border>
    <border>
      <left style="hair">
        <color theme="3"/>
      </left>
      <right style="double">
        <color theme="3"/>
      </right>
      <top style="hair">
        <color theme="3"/>
      </top>
      <bottom style="double">
        <color theme="3"/>
      </bottom>
      <diagonal/>
    </border>
    <border>
      <left/>
      <right style="double">
        <color theme="3"/>
      </right>
      <top/>
      <bottom style="hair">
        <color indexed="64"/>
      </bottom>
      <diagonal/>
    </border>
    <border>
      <left style="hair">
        <color indexed="64"/>
      </left>
      <right/>
      <top style="hair">
        <color indexed="64"/>
      </top>
      <bottom style="double">
        <color theme="3"/>
      </bottom>
      <diagonal/>
    </border>
  </borders>
  <cellStyleXfs count="1">
    <xf numFmtId="0" fontId="0" fillId="0" borderId="0">
      <alignment vertical="center"/>
    </xf>
  </cellStyleXfs>
  <cellXfs count="426">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49" fontId="6" fillId="0" borderId="0" xfId="0" applyNumberFormat="1" applyFont="1" applyFill="1" applyAlignment="1">
      <alignment horizontal="center" vertical="top"/>
    </xf>
    <xf numFmtId="0" fontId="6" fillId="2" borderId="0" xfId="0" applyFont="1" applyFill="1" applyAlignment="1">
      <alignment vertical="center" wrapText="1"/>
    </xf>
    <xf numFmtId="0" fontId="6" fillId="0" borderId="0" xfId="0" applyFont="1" applyAlignment="1">
      <alignment vertical="top"/>
    </xf>
    <xf numFmtId="0" fontId="6" fillId="0" borderId="0" xfId="0" applyFont="1" applyAlignment="1">
      <alignment horizontal="center" vertical="top"/>
    </xf>
    <xf numFmtId="0" fontId="0" fillId="0" borderId="0" xfId="0" applyBorder="1">
      <alignment vertical="center"/>
    </xf>
    <xf numFmtId="0" fontId="5" fillId="0" borderId="0" xfId="0" applyFont="1" applyFill="1">
      <alignment vertical="center"/>
    </xf>
    <xf numFmtId="0" fontId="6" fillId="0" borderId="0" xfId="0" applyFont="1" applyFill="1" applyAlignment="1">
      <alignment vertical="center" wrapText="1"/>
    </xf>
    <xf numFmtId="0" fontId="5" fillId="2" borderId="0" xfId="0" applyFont="1" applyFill="1" applyAlignment="1">
      <alignment vertical="center" wrapText="1"/>
    </xf>
    <xf numFmtId="0" fontId="6" fillId="0" borderId="0" xfId="0" applyFont="1" applyAlignment="1" applyProtection="1">
      <alignment horizontal="left" vertical="center"/>
      <protection hidden="1"/>
    </xf>
    <xf numFmtId="0" fontId="0" fillId="0" borderId="0" xfId="0" applyFill="1" applyProtection="1">
      <alignment vertical="center"/>
      <protection hidden="1"/>
    </xf>
    <xf numFmtId="0" fontId="0" fillId="0" borderId="0" xfId="0" applyFill="1" applyAlignment="1" applyProtection="1">
      <alignment vertical="top"/>
      <protection hidden="1"/>
    </xf>
    <xf numFmtId="49" fontId="6" fillId="0" borderId="0" xfId="0" applyNumberFormat="1" applyFont="1" applyFill="1" applyAlignment="1" applyProtection="1">
      <alignment horizontal="center" vertical="top"/>
      <protection hidden="1"/>
    </xf>
    <xf numFmtId="0" fontId="5"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6" fillId="0" borderId="0" xfId="0" applyFont="1" applyProtection="1">
      <alignment vertical="center"/>
      <protection hidden="1"/>
    </xf>
    <xf numFmtId="0" fontId="6" fillId="0" borderId="0" xfId="0" applyFont="1" applyAlignment="1" applyProtection="1">
      <alignment horizontal="left" vertical="top"/>
      <protection hidden="1"/>
    </xf>
    <xf numFmtId="0" fontId="0" fillId="0" borderId="0" xfId="0" applyProtection="1">
      <alignment vertical="center"/>
      <protection hidden="1"/>
    </xf>
    <xf numFmtId="0" fontId="6" fillId="0" borderId="0" xfId="0" applyFont="1" applyFill="1" applyAlignment="1" applyProtection="1">
      <alignment horizontal="left" vertical="top" wrapText="1"/>
      <protection hidden="1"/>
    </xf>
    <xf numFmtId="0" fontId="21" fillId="0" borderId="0" xfId="0" applyFont="1" applyFill="1" applyAlignment="1" applyProtection="1">
      <alignment vertical="top" wrapText="1"/>
      <protection hidden="1"/>
    </xf>
    <xf numFmtId="0" fontId="6" fillId="0" borderId="0" xfId="0" applyFont="1" applyFill="1" applyAlignment="1" applyProtection="1">
      <alignment vertical="top" wrapText="1"/>
      <protection hidden="1"/>
    </xf>
    <xf numFmtId="0" fontId="6" fillId="0" borderId="0" xfId="0" applyFont="1" applyAlignment="1" applyProtection="1">
      <alignment vertical="top"/>
      <protection hidden="1"/>
    </xf>
    <xf numFmtId="0" fontId="21" fillId="0" borderId="0" xfId="0" applyFont="1" applyFill="1" applyAlignment="1" applyProtection="1">
      <alignment horizontal="left" vertical="top" wrapText="1"/>
      <protection hidden="1"/>
    </xf>
    <xf numFmtId="0" fontId="0" fillId="0" borderId="0" xfId="0" applyFill="1">
      <alignment vertical="center"/>
    </xf>
    <xf numFmtId="0" fontId="0" fillId="0" borderId="0" xfId="0" applyAlignment="1"/>
    <xf numFmtId="0" fontId="3" fillId="0" borderId="1" xfId="0" applyFont="1" applyBorder="1" applyAlignment="1" applyProtection="1">
      <alignment horizontal="center" vertical="center" shrinkToFit="1"/>
      <protection hidden="1"/>
    </xf>
    <xf numFmtId="0" fontId="3" fillId="0" borderId="2" xfId="0" applyFont="1" applyBorder="1" applyAlignment="1" applyProtection="1">
      <alignment horizontal="center" vertical="center" shrinkToFit="1"/>
      <protection hidden="1"/>
    </xf>
    <xf numFmtId="0" fontId="0" fillId="0" borderId="0" xfId="0" applyAlignment="1">
      <alignment vertical="center" wrapText="1"/>
    </xf>
    <xf numFmtId="0" fontId="26" fillId="2" borderId="0" xfId="0" applyFont="1" applyFill="1" applyAlignment="1">
      <alignment vertical="center" wrapText="1"/>
    </xf>
    <xf numFmtId="0" fontId="21" fillId="0" borderId="0" xfId="0" applyFont="1">
      <alignment vertical="center"/>
    </xf>
    <xf numFmtId="0" fontId="21" fillId="2" borderId="0" xfId="0" applyFont="1" applyFill="1" applyAlignment="1">
      <alignment vertical="center" wrapText="1"/>
    </xf>
    <xf numFmtId="0" fontId="3" fillId="0" borderId="0" xfId="0" applyFont="1">
      <alignment vertical="center"/>
    </xf>
    <xf numFmtId="49" fontId="21" fillId="0" borderId="0" xfId="0" applyNumberFormat="1" applyFont="1" applyFill="1" applyAlignment="1">
      <alignment horizontal="center" vertical="top"/>
    </xf>
    <xf numFmtId="49" fontId="21" fillId="0" borderId="0" xfId="0" applyNumberFormat="1" applyFont="1" applyFill="1" applyAlignment="1" applyProtection="1">
      <alignment horizontal="center" vertical="top"/>
      <protection hidden="1"/>
    </xf>
    <xf numFmtId="0" fontId="21" fillId="0" borderId="0" xfId="0" applyFont="1" applyProtection="1">
      <alignment vertical="center"/>
      <protection hidden="1"/>
    </xf>
    <xf numFmtId="0" fontId="3" fillId="0" borderId="3"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3" fontId="3" fillId="0" borderId="3" xfId="0" applyNumberFormat="1" applyFont="1" applyBorder="1" applyAlignment="1" applyProtection="1">
      <alignment vertical="center" shrinkToFit="1"/>
      <protection hidden="1"/>
    </xf>
    <xf numFmtId="0" fontId="3" fillId="0" borderId="5" xfId="0" applyFont="1" applyBorder="1" applyAlignment="1" applyProtection="1">
      <alignment vertical="center" shrinkToFit="1"/>
      <protection hidden="1"/>
    </xf>
    <xf numFmtId="0" fontId="3" fillId="0" borderId="6" xfId="0" applyFont="1" applyBorder="1" applyAlignment="1" applyProtection="1">
      <alignment vertical="center" shrinkToFit="1"/>
      <protection hidden="1"/>
    </xf>
    <xf numFmtId="0" fontId="3" fillId="0" borderId="7" xfId="0" applyFont="1" applyBorder="1" applyAlignment="1" applyProtection="1">
      <alignment vertical="center" shrinkToFit="1"/>
      <protection hidden="1"/>
    </xf>
    <xf numFmtId="3" fontId="3" fillId="0" borderId="1" xfId="0" applyNumberFormat="1" applyFont="1" applyBorder="1" applyAlignment="1" applyProtection="1">
      <alignment vertical="center" shrinkToFit="1"/>
      <protection hidden="1"/>
    </xf>
    <xf numFmtId="3" fontId="3" fillId="0" borderId="2" xfId="0" applyNumberFormat="1" applyFont="1" applyBorder="1" applyAlignment="1" applyProtection="1">
      <alignment vertical="center" shrinkToFit="1"/>
      <protection hidden="1"/>
    </xf>
    <xf numFmtId="0" fontId="3" fillId="0" borderId="8" xfId="0" applyFont="1" applyBorder="1" applyAlignment="1" applyProtection="1">
      <alignment horizontal="center" vertical="center" shrinkToFit="1"/>
      <protection hidden="1"/>
    </xf>
    <xf numFmtId="3" fontId="3" fillId="0" borderId="9" xfId="0" applyNumberFormat="1" applyFont="1" applyBorder="1" applyAlignment="1" applyProtection="1">
      <alignment vertical="center" shrinkToFit="1"/>
      <protection hidden="1"/>
    </xf>
    <xf numFmtId="0" fontId="3" fillId="0" borderId="10" xfId="0" applyFont="1" applyBorder="1" applyAlignment="1" applyProtection="1">
      <alignment vertical="center" shrinkToFit="1"/>
      <protection hidden="1"/>
    </xf>
    <xf numFmtId="0" fontId="3" fillId="0" borderId="11" xfId="0" applyFont="1" applyBorder="1" applyAlignment="1" applyProtection="1">
      <alignment vertical="center" shrinkToFit="1"/>
      <protection hidden="1"/>
    </xf>
    <xf numFmtId="0" fontId="3" fillId="0" borderId="12" xfId="0" applyFont="1" applyBorder="1" applyAlignment="1" applyProtection="1">
      <alignment vertical="center" shrinkToFit="1"/>
      <protection hidden="1"/>
    </xf>
    <xf numFmtId="3" fontId="3" fillId="0" borderId="13" xfId="0" applyNumberFormat="1" applyFont="1" applyBorder="1" applyAlignment="1" applyProtection="1">
      <alignment vertical="center" shrinkToFit="1"/>
      <protection hidden="1"/>
    </xf>
    <xf numFmtId="3" fontId="3" fillId="0" borderId="14" xfId="0" applyNumberFormat="1" applyFont="1" applyBorder="1" applyAlignment="1" applyProtection="1">
      <alignment vertical="center" shrinkToFit="1"/>
      <protection hidden="1"/>
    </xf>
    <xf numFmtId="0" fontId="17" fillId="2" borderId="0" xfId="0" applyFont="1" applyFill="1" applyAlignment="1">
      <alignment vertical="center" wrapText="1"/>
    </xf>
    <xf numFmtId="0" fontId="21" fillId="0" borderId="15" xfId="0" applyFont="1" applyFill="1" applyBorder="1" applyAlignment="1" applyProtection="1">
      <alignment horizontal="left" vertical="center" shrinkToFi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horizontal="left" vertical="center" shrinkToFit="1"/>
      <protection hidden="1"/>
    </xf>
    <xf numFmtId="0" fontId="21" fillId="0" borderId="16" xfId="0" applyFont="1" applyFill="1" applyBorder="1" applyAlignment="1" applyProtection="1">
      <alignment vertical="center" wrapText="1"/>
      <protection hidden="1"/>
    </xf>
    <xf numFmtId="0" fontId="0" fillId="0" borderId="0" xfId="0" applyAlignment="1">
      <alignment vertical="top"/>
    </xf>
    <xf numFmtId="0" fontId="6" fillId="0" borderId="0" xfId="0" applyFont="1" applyFill="1" applyAlignment="1">
      <alignment horizontal="left" vertical="top" shrinkToFit="1"/>
    </xf>
    <xf numFmtId="0" fontId="3" fillId="0" borderId="0" xfId="0" applyFont="1" applyAlignment="1">
      <alignment vertical="center" wrapText="1"/>
    </xf>
    <xf numFmtId="0" fontId="3" fillId="0" borderId="17" xfId="0" applyFont="1" applyBorder="1" applyAlignment="1" applyProtection="1">
      <alignment horizontal="center" vertical="center" shrinkToFit="1"/>
      <protection hidden="1"/>
    </xf>
    <xf numFmtId="0" fontId="3" fillId="0" borderId="18" xfId="0" applyFont="1" applyBorder="1" applyAlignment="1" applyProtection="1">
      <alignment vertical="center" shrinkToFit="1"/>
      <protection hidden="1"/>
    </xf>
    <xf numFmtId="0" fontId="3" fillId="0" borderId="19" xfId="0" applyFont="1" applyBorder="1" applyAlignment="1" applyProtection="1">
      <alignment vertical="center" shrinkToFit="1"/>
      <protection hidden="1"/>
    </xf>
    <xf numFmtId="0" fontId="3" fillId="0" borderId="20" xfId="0" applyFont="1" applyBorder="1" applyAlignment="1" applyProtection="1">
      <alignment vertical="center" shrinkToFit="1"/>
      <protection hidden="1"/>
    </xf>
    <xf numFmtId="3" fontId="3" fillId="0" borderId="21" xfId="0" applyNumberFormat="1" applyFont="1" applyBorder="1" applyAlignment="1" applyProtection="1">
      <alignment vertical="center" shrinkToFit="1"/>
      <protection hidden="1"/>
    </xf>
    <xf numFmtId="3" fontId="3" fillId="0" borderId="22" xfId="0" applyNumberFormat="1" applyFont="1" applyBorder="1" applyAlignment="1" applyProtection="1">
      <alignment vertical="center" shrinkToFit="1"/>
      <protection hidden="1"/>
    </xf>
    <xf numFmtId="3" fontId="3" fillId="0" borderId="23" xfId="0" applyNumberFormat="1" applyFont="1" applyBorder="1" applyAlignment="1" applyProtection="1">
      <alignment vertical="center" shrinkToFit="1"/>
      <protection hidden="1"/>
    </xf>
    <xf numFmtId="0" fontId="25" fillId="2" borderId="0" xfId="0" applyFont="1" applyFill="1" applyAlignment="1">
      <alignment vertical="center" wrapText="1"/>
    </xf>
    <xf numFmtId="0" fontId="43" fillId="0" borderId="0" xfId="0" applyFont="1">
      <alignment vertical="center"/>
    </xf>
    <xf numFmtId="0" fontId="44" fillId="0" borderId="0" xfId="0" applyFont="1" applyAlignment="1">
      <alignment vertical="top"/>
    </xf>
    <xf numFmtId="0" fontId="44" fillId="0" borderId="0" xfId="0" applyFont="1" applyFill="1" applyAlignment="1">
      <alignment horizontal="left" vertical="top" shrinkToFit="1"/>
    </xf>
    <xf numFmtId="0" fontId="43" fillId="0" borderId="0" xfId="0" applyFont="1" applyBorder="1">
      <alignment vertical="center"/>
    </xf>
    <xf numFmtId="0" fontId="43" fillId="0" borderId="24" xfId="0" applyFont="1" applyBorder="1">
      <alignment vertical="center"/>
    </xf>
    <xf numFmtId="0" fontId="0" fillId="0" borderId="0" xfId="0" applyFont="1">
      <alignment vertical="center"/>
    </xf>
    <xf numFmtId="0" fontId="0" fillId="0" borderId="0" xfId="0" applyFont="1" applyBorder="1">
      <alignment vertical="center"/>
    </xf>
    <xf numFmtId="0" fontId="0" fillId="0" borderId="24" xfId="0" applyFont="1" applyBorder="1">
      <alignment vertical="center"/>
    </xf>
    <xf numFmtId="0" fontId="43" fillId="0" borderId="0" xfId="0" applyFont="1" applyFill="1">
      <alignment vertical="center"/>
    </xf>
    <xf numFmtId="49" fontId="43" fillId="0" borderId="25" xfId="0" applyNumberFormat="1" applyFont="1" applyFill="1" applyBorder="1" applyAlignment="1">
      <alignment vertical="top" wrapText="1"/>
    </xf>
    <xf numFmtId="0" fontId="12" fillId="2" borderId="0" xfId="0" applyFont="1" applyFill="1" applyAlignment="1">
      <alignment vertical="center" wrapText="1"/>
    </xf>
    <xf numFmtId="0" fontId="45" fillId="0" borderId="0" xfId="0" applyFont="1" applyBorder="1" applyAlignment="1" applyProtection="1">
      <alignment horizontal="center" vertical="center" shrinkToFit="1"/>
      <protection hidden="1"/>
    </xf>
    <xf numFmtId="3" fontId="45" fillId="0" borderId="0" xfId="0" applyNumberFormat="1" applyFont="1" applyBorder="1" applyAlignment="1" applyProtection="1">
      <alignment vertical="center" shrinkToFit="1"/>
      <protection hidden="1"/>
    </xf>
    <xf numFmtId="0" fontId="45" fillId="0" borderId="0" xfId="0" applyFont="1" applyBorder="1" applyAlignment="1" applyProtection="1">
      <alignment vertical="center" shrinkToFit="1"/>
      <protection hidden="1"/>
    </xf>
    <xf numFmtId="0" fontId="3" fillId="0" borderId="26" xfId="0" applyFont="1" applyBorder="1" applyAlignment="1" applyProtection="1">
      <alignment horizontal="center" vertical="center" shrinkToFit="1"/>
      <protection hidden="1"/>
    </xf>
    <xf numFmtId="3" fontId="3" fillId="0" borderId="26" xfId="0" applyNumberFormat="1" applyFont="1" applyBorder="1" applyAlignment="1" applyProtection="1">
      <alignment horizontal="center" vertical="center" shrinkToFit="1"/>
      <protection hidden="1"/>
    </xf>
    <xf numFmtId="3" fontId="3" fillId="0" borderId="27" xfId="0" applyNumberFormat="1" applyFont="1" applyBorder="1" applyAlignment="1" applyProtection="1">
      <alignment horizontal="center" vertical="center" shrinkToFit="1"/>
      <protection hidden="1"/>
    </xf>
    <xf numFmtId="0" fontId="6" fillId="0" borderId="0" xfId="0" applyFont="1" applyAlignment="1">
      <alignment horizontal="left" vertical="top"/>
    </xf>
    <xf numFmtId="0" fontId="0" fillId="0" borderId="0" xfId="0" applyAlignment="1">
      <alignment horizontal="center" shrinkToFit="1"/>
    </xf>
    <xf numFmtId="0" fontId="6" fillId="0" borderId="0" xfId="0" applyFont="1" applyAlignment="1">
      <alignment horizontal="left" vertical="top" shrinkToFit="1"/>
    </xf>
    <xf numFmtId="0" fontId="2" fillId="0" borderId="0" xfId="0" applyFont="1" applyAlignment="1">
      <alignment horizontal="center" vertical="center" shrinkToFit="1"/>
    </xf>
    <xf numFmtId="0" fontId="11" fillId="0" borderId="0" xfId="0" applyFont="1" applyAlignment="1">
      <alignment horizontal="left" vertical="top" shrinkToFit="1"/>
    </xf>
    <xf numFmtId="0" fontId="11" fillId="0" borderId="0" xfId="0" applyFont="1" applyFill="1" applyAlignment="1">
      <alignment horizontal="left" vertical="top" shrinkToFit="1"/>
    </xf>
    <xf numFmtId="0" fontId="28" fillId="0" borderId="0" xfId="0" applyFont="1" applyFill="1" applyAlignment="1" applyProtection="1">
      <alignment horizontal="left" vertical="top" wrapText="1"/>
      <protection hidden="1"/>
    </xf>
    <xf numFmtId="178" fontId="3" fillId="0" borderId="28" xfId="0" applyNumberFormat="1" applyFont="1" applyBorder="1" applyAlignment="1" applyProtection="1">
      <alignment vertical="center" shrinkToFit="1"/>
      <protection hidden="1"/>
    </xf>
    <xf numFmtId="178" fontId="3" fillId="0" borderId="28" xfId="0" applyNumberFormat="1" applyFont="1" applyFill="1" applyBorder="1" applyAlignment="1" applyProtection="1">
      <alignment vertical="center" shrinkToFit="1"/>
      <protection hidden="1"/>
    </xf>
    <xf numFmtId="178" fontId="3" fillId="0" borderId="29" xfId="0" applyNumberFormat="1" applyFont="1" applyBorder="1" applyAlignment="1" applyProtection="1">
      <alignment vertical="center" shrinkToFit="1"/>
      <protection hidden="1"/>
    </xf>
    <xf numFmtId="178" fontId="3" fillId="0" borderId="30" xfId="0" applyNumberFormat="1" applyFont="1" applyBorder="1" applyAlignment="1" applyProtection="1">
      <alignment vertical="center" shrinkToFit="1"/>
      <protection hidden="1"/>
    </xf>
    <xf numFmtId="0" fontId="0" fillId="0" borderId="0" xfId="0" applyProtection="1">
      <alignment vertical="center"/>
    </xf>
    <xf numFmtId="0" fontId="20" fillId="0" borderId="0" xfId="0" applyFont="1" applyAlignment="1" applyProtection="1">
      <alignment shrinkToFit="1"/>
    </xf>
    <xf numFmtId="0" fontId="40" fillId="0" borderId="0" xfId="0" applyNumberFormat="1" applyFont="1" applyBorder="1" applyAlignment="1" applyProtection="1">
      <alignment vertical="center"/>
    </xf>
    <xf numFmtId="179" fontId="40" fillId="0" borderId="0" xfId="0" applyNumberFormat="1" applyFont="1" applyBorder="1" applyAlignment="1" applyProtection="1">
      <alignment vertical="center"/>
    </xf>
    <xf numFmtId="0" fontId="0" fillId="0" borderId="31" xfId="0" applyBorder="1" applyProtection="1">
      <alignment vertical="center"/>
    </xf>
    <xf numFmtId="0" fontId="0" fillId="0" borderId="32" xfId="0" applyBorder="1" applyProtection="1">
      <alignment vertical="center"/>
    </xf>
    <xf numFmtId="0" fontId="0" fillId="0" borderId="31" xfId="0" applyBorder="1" applyAlignment="1" applyProtection="1">
      <alignment vertical="center" shrinkToFit="1"/>
    </xf>
    <xf numFmtId="0" fontId="0" fillId="0" borderId="33" xfId="0" applyBorder="1" applyAlignment="1" applyProtection="1">
      <alignment vertical="center" shrinkToFit="1"/>
    </xf>
    <xf numFmtId="0" fontId="0" fillId="0" borderId="34" xfId="0" applyBorder="1" applyAlignment="1" applyProtection="1">
      <alignment vertical="center" shrinkToFit="1"/>
    </xf>
    <xf numFmtId="0" fontId="0" fillId="0" borderId="0" xfId="0" applyAlignment="1" applyProtection="1">
      <alignment horizontal="center" vertical="center"/>
    </xf>
    <xf numFmtId="0" fontId="0" fillId="0" borderId="35" xfId="0" applyBorder="1" applyAlignment="1" applyProtection="1">
      <alignment vertical="center" textRotation="255"/>
    </xf>
    <xf numFmtId="0" fontId="0" fillId="0" borderId="36" xfId="0" applyBorder="1" applyAlignment="1" applyProtection="1">
      <alignment vertical="center" shrinkToFit="1"/>
    </xf>
    <xf numFmtId="0" fontId="0" fillId="0" borderId="35" xfId="0" applyFont="1" applyBorder="1" applyAlignment="1" applyProtection="1">
      <alignment vertical="center"/>
    </xf>
    <xf numFmtId="0" fontId="0" fillId="0" borderId="37" xfId="0" applyFont="1" applyBorder="1" applyProtection="1">
      <alignment vertical="center"/>
    </xf>
    <xf numFmtId="0" fontId="0" fillId="0" borderId="38" xfId="0" applyFont="1" applyBorder="1" applyProtection="1">
      <alignment vertical="center"/>
    </xf>
    <xf numFmtId="0" fontId="0" fillId="0" borderId="39" xfId="0" applyFill="1" applyBorder="1" applyAlignment="1" applyProtection="1">
      <alignment vertical="center"/>
    </xf>
    <xf numFmtId="0" fontId="0" fillId="0" borderId="35" xfId="0" applyBorder="1" applyAlignment="1" applyProtection="1">
      <alignment vertical="center" textRotation="255" shrinkToFit="1"/>
    </xf>
    <xf numFmtId="0" fontId="0" fillId="0" borderId="0" xfId="0" applyBorder="1" applyAlignment="1" applyProtection="1">
      <alignment horizontal="center" vertical="center" shrinkToFit="1"/>
    </xf>
    <xf numFmtId="0" fontId="0" fillId="0" borderId="0" xfId="0" applyAlignment="1" applyProtection="1">
      <alignment vertical="center" shrinkToFit="1"/>
    </xf>
    <xf numFmtId="0" fontId="0" fillId="0" borderId="0" xfId="0" applyFill="1" applyBorder="1" applyAlignment="1" applyProtection="1">
      <alignment vertical="center"/>
    </xf>
    <xf numFmtId="0" fontId="0" fillId="0" borderId="0" xfId="0" applyAlignment="1" applyProtection="1">
      <alignment vertical="top"/>
    </xf>
    <xf numFmtId="0" fontId="0" fillId="0" borderId="0" xfId="0" applyFill="1" applyBorder="1" applyAlignment="1" applyProtection="1">
      <alignment vertical="top" shrinkToFit="1"/>
    </xf>
    <xf numFmtId="0" fontId="0" fillId="0" borderId="0" xfId="0" applyAlignment="1" applyProtection="1">
      <alignment vertical="top" shrinkToFit="1"/>
    </xf>
    <xf numFmtId="0" fontId="5" fillId="0" borderId="0" xfId="0" applyFont="1" applyAlignment="1" applyProtection="1">
      <alignment vertical="center"/>
    </xf>
    <xf numFmtId="0" fontId="5" fillId="0" borderId="0" xfId="0" applyFont="1" applyProtection="1">
      <alignment vertical="center"/>
    </xf>
    <xf numFmtId="0" fontId="0" fillId="0" borderId="0" xfId="0" applyFill="1" applyBorder="1" applyAlignment="1" applyProtection="1">
      <alignment vertical="center" shrinkToFit="1"/>
    </xf>
    <xf numFmtId="0" fontId="5" fillId="0" borderId="0" xfId="0" applyFont="1" applyFill="1" applyProtection="1">
      <alignment vertical="center"/>
    </xf>
    <xf numFmtId="0" fontId="0" fillId="0" borderId="0" xfId="0" applyAlignment="1" applyProtection="1"/>
    <xf numFmtId="0" fontId="46" fillId="5" borderId="0" xfId="0" applyNumberFormat="1" applyFont="1" applyFill="1" applyAlignment="1" applyProtection="1">
      <alignment horizontal="right" vertical="center"/>
      <protection locked="0"/>
    </xf>
    <xf numFmtId="0" fontId="47" fillId="3" borderId="64" xfId="0" applyFont="1" applyFill="1" applyBorder="1" applyAlignment="1" applyProtection="1">
      <alignment vertical="center" shrinkToFit="1"/>
      <protection locked="0"/>
    </xf>
    <xf numFmtId="0" fontId="47" fillId="3" borderId="65" xfId="0" applyFont="1" applyFill="1" applyBorder="1" applyAlignment="1" applyProtection="1">
      <alignment vertical="center" shrinkToFit="1"/>
      <protection locked="0"/>
    </xf>
    <xf numFmtId="0" fontId="47" fillId="3" borderId="66" xfId="0" applyFont="1" applyFill="1" applyBorder="1" applyAlignment="1" applyProtection="1">
      <alignment vertical="center" shrinkToFit="1"/>
      <protection locked="0"/>
    </xf>
    <xf numFmtId="0" fontId="47" fillId="3" borderId="67" xfId="0" applyFont="1" applyFill="1" applyBorder="1" applyAlignment="1" applyProtection="1">
      <alignment vertical="center" shrinkToFit="1"/>
      <protection locked="0"/>
    </xf>
    <xf numFmtId="0" fontId="48" fillId="5" borderId="68" xfId="0" applyFont="1" applyFill="1" applyBorder="1" applyAlignment="1" applyProtection="1">
      <alignment vertical="center" shrinkToFit="1"/>
      <protection locked="0"/>
    </xf>
    <xf numFmtId="0" fontId="48" fillId="6" borderId="16" xfId="0" applyFont="1" applyFill="1" applyBorder="1" applyAlignment="1" applyProtection="1">
      <alignment vertical="center" shrinkToFit="1"/>
      <protection locked="0"/>
    </xf>
    <xf numFmtId="0" fontId="48" fillId="6" borderId="68" xfId="0" applyFont="1" applyFill="1" applyBorder="1" applyAlignment="1" applyProtection="1">
      <alignment vertical="center" shrinkToFit="1"/>
      <protection locked="0"/>
    </xf>
    <xf numFmtId="176" fontId="48" fillId="6" borderId="69" xfId="0" applyNumberFormat="1" applyFont="1" applyFill="1" applyBorder="1" applyAlignment="1" applyProtection="1">
      <alignment vertical="center" shrinkToFit="1"/>
      <protection locked="0"/>
    </xf>
    <xf numFmtId="0" fontId="49" fillId="7" borderId="0" xfId="0" applyFont="1" applyFill="1">
      <alignment vertical="center"/>
    </xf>
    <xf numFmtId="0" fontId="49" fillId="7" borderId="0" xfId="0" applyFont="1" applyFill="1" applyAlignment="1">
      <alignment vertical="center"/>
    </xf>
    <xf numFmtId="0" fontId="46" fillId="7" borderId="0" xfId="0" applyNumberFormat="1" applyFont="1" applyFill="1" applyAlignment="1" applyProtection="1">
      <alignment horizontal="center" vertical="center"/>
    </xf>
    <xf numFmtId="0" fontId="48" fillId="7" borderId="0" xfId="0" applyFont="1" applyFill="1" applyBorder="1" applyAlignment="1">
      <alignment horizontal="right" vertical="center" shrinkToFit="1"/>
    </xf>
    <xf numFmtId="0" fontId="48" fillId="7" borderId="68" xfId="0" applyFont="1" applyFill="1" applyBorder="1" applyAlignment="1">
      <alignment horizontal="center" vertical="center" shrinkToFit="1"/>
    </xf>
    <xf numFmtId="0" fontId="48" fillId="7" borderId="68" xfId="0" applyFont="1" applyFill="1" applyBorder="1" applyAlignment="1">
      <alignment horizontal="left" vertical="center" shrinkToFit="1"/>
    </xf>
    <xf numFmtId="0" fontId="48" fillId="7" borderId="68" xfId="0" applyFont="1" applyFill="1" applyBorder="1" applyAlignment="1">
      <alignment vertical="center" shrinkToFit="1"/>
    </xf>
    <xf numFmtId="0" fontId="48" fillId="7" borderId="70" xfId="0" applyFont="1" applyFill="1" applyBorder="1" applyAlignment="1">
      <alignment vertical="center" shrinkToFit="1"/>
    </xf>
    <xf numFmtId="0" fontId="48" fillId="7" borderId="16" xfId="0" applyFont="1" applyFill="1" applyBorder="1" applyAlignment="1" applyProtection="1">
      <alignment horizontal="left" vertical="center" shrinkToFit="1"/>
    </xf>
    <xf numFmtId="0" fontId="48" fillId="7" borderId="16" xfId="0" applyFont="1" applyFill="1" applyBorder="1" applyAlignment="1">
      <alignment vertical="center" shrinkToFit="1"/>
    </xf>
    <xf numFmtId="0" fontId="48" fillId="7" borderId="16" xfId="0" applyFont="1" applyFill="1" applyBorder="1" applyAlignment="1">
      <alignment horizontal="right" vertical="center" shrinkToFit="1"/>
    </xf>
    <xf numFmtId="0" fontId="48" fillId="7" borderId="71" xfId="0" applyFont="1" applyFill="1" applyBorder="1" applyAlignment="1">
      <alignment vertical="center" shrinkToFit="1"/>
    </xf>
    <xf numFmtId="0" fontId="48" fillId="7" borderId="72" xfId="0" applyFont="1" applyFill="1" applyBorder="1" applyAlignment="1">
      <alignment horizontal="right" vertical="center" shrinkToFit="1"/>
    </xf>
    <xf numFmtId="0" fontId="48" fillId="7" borderId="73" xfId="0" applyFont="1" applyFill="1" applyBorder="1" applyAlignment="1">
      <alignment vertical="center" shrinkToFit="1"/>
    </xf>
    <xf numFmtId="0" fontId="48" fillId="7" borderId="68" xfId="0" applyFont="1" applyFill="1" applyBorder="1" applyAlignment="1" applyProtection="1">
      <alignment horizontal="right" vertical="center" shrinkToFit="1"/>
    </xf>
    <xf numFmtId="179" fontId="50" fillId="7" borderId="74" xfId="0" applyNumberFormat="1" applyFont="1" applyFill="1" applyBorder="1" applyAlignment="1" applyProtection="1">
      <alignment horizontal="center" vertical="center"/>
    </xf>
    <xf numFmtId="179" fontId="50" fillId="7" borderId="0" xfId="0" applyNumberFormat="1" applyFont="1" applyFill="1" applyBorder="1" applyAlignment="1" applyProtection="1">
      <alignment horizontal="center" vertical="center"/>
    </xf>
    <xf numFmtId="179" fontId="50" fillId="7" borderId="40" xfId="0" applyNumberFormat="1" applyFont="1" applyFill="1" applyBorder="1" applyAlignment="1" applyProtection="1">
      <alignment horizontal="center" vertical="center"/>
    </xf>
    <xf numFmtId="0" fontId="48" fillId="7" borderId="69" xfId="0" applyFont="1" applyFill="1" applyBorder="1" applyAlignment="1" applyProtection="1">
      <alignment horizontal="right" vertical="center" shrinkToFit="1"/>
    </xf>
    <xf numFmtId="0" fontId="48" fillId="7" borderId="75" xfId="0" applyFont="1" applyFill="1" applyBorder="1" applyAlignment="1" applyProtection="1">
      <alignment vertical="center" shrinkToFit="1"/>
    </xf>
    <xf numFmtId="179" fontId="50" fillId="7" borderId="76" xfId="0" applyNumberFormat="1" applyFont="1" applyFill="1" applyBorder="1" applyAlignment="1" applyProtection="1">
      <alignment horizontal="center" vertical="center"/>
    </xf>
    <xf numFmtId="179" fontId="50" fillId="7" borderId="77" xfId="0" applyNumberFormat="1" applyFont="1" applyFill="1" applyBorder="1" applyAlignment="1" applyProtection="1">
      <alignment horizontal="center" vertical="center"/>
    </xf>
    <xf numFmtId="179" fontId="50" fillId="7" borderId="78" xfId="0" applyNumberFormat="1" applyFont="1" applyFill="1" applyBorder="1" applyAlignment="1" applyProtection="1">
      <alignment horizontal="center" vertical="center"/>
    </xf>
    <xf numFmtId="179" fontId="50" fillId="7" borderId="79" xfId="0" applyNumberFormat="1" applyFont="1" applyFill="1" applyBorder="1" applyAlignment="1" applyProtection="1">
      <alignment horizontal="center" vertical="center"/>
    </xf>
    <xf numFmtId="179" fontId="50" fillId="7" borderId="15" xfId="0" applyNumberFormat="1" applyFont="1" applyFill="1" applyBorder="1" applyAlignment="1" applyProtection="1">
      <alignment horizontal="center" vertical="center"/>
    </xf>
    <xf numFmtId="179" fontId="50" fillId="7" borderId="41" xfId="0" applyNumberFormat="1" applyFont="1" applyFill="1" applyBorder="1" applyAlignment="1" applyProtection="1">
      <alignment horizontal="center" vertical="center"/>
    </xf>
    <xf numFmtId="0" fontId="49" fillId="7" borderId="80" xfId="0" applyFont="1" applyFill="1" applyBorder="1" applyAlignment="1">
      <alignment horizontal="left" vertical="center" shrinkToFit="1"/>
    </xf>
    <xf numFmtId="0" fontId="49" fillId="7" borderId="80" xfId="0" applyFont="1" applyFill="1" applyBorder="1">
      <alignment vertical="center"/>
    </xf>
    <xf numFmtId="0" fontId="46" fillId="7" borderId="81" xfId="0" applyFont="1" applyFill="1" applyBorder="1" applyAlignment="1">
      <alignment vertical="center" textRotation="255" shrinkToFit="1"/>
    </xf>
    <xf numFmtId="0" fontId="46" fillId="7" borderId="82" xfId="0" applyFont="1" applyFill="1" applyBorder="1" applyAlignment="1">
      <alignment horizontal="center" vertical="center" shrinkToFit="1"/>
    </xf>
    <xf numFmtId="176" fontId="46" fillId="7" borderId="82" xfId="0" applyNumberFormat="1" applyFont="1" applyFill="1" applyBorder="1" applyAlignment="1">
      <alignment vertical="center" shrinkToFit="1"/>
    </xf>
    <xf numFmtId="0" fontId="46" fillId="7" borderId="82" xfId="0" applyFont="1" applyFill="1" applyBorder="1" applyAlignment="1">
      <alignment vertical="center" shrinkToFit="1"/>
    </xf>
    <xf numFmtId="0" fontId="46" fillId="7" borderId="82" xfId="0" applyFont="1" applyFill="1" applyBorder="1" applyAlignment="1">
      <alignment horizontal="right" vertical="center" shrinkToFit="1"/>
    </xf>
    <xf numFmtId="0" fontId="46" fillId="7" borderId="66" xfId="0" applyFont="1" applyFill="1" applyBorder="1" applyAlignment="1">
      <alignment vertical="center" shrinkToFit="1"/>
    </xf>
    <xf numFmtId="0" fontId="46" fillId="7" borderId="83" xfId="0" applyFont="1" applyFill="1" applyBorder="1" applyAlignment="1">
      <alignment vertical="center" textRotation="255" shrinkToFit="1"/>
    </xf>
    <xf numFmtId="0" fontId="46" fillId="7" borderId="84" xfId="0" applyFont="1" applyFill="1" applyBorder="1" applyAlignment="1">
      <alignment vertical="center" textRotation="255" shrinkToFit="1"/>
    </xf>
    <xf numFmtId="0" fontId="46" fillId="7" borderId="0" xfId="0" applyFont="1" applyFill="1" applyBorder="1" applyAlignment="1">
      <alignment horizontal="center" vertical="center" shrinkToFit="1"/>
    </xf>
    <xf numFmtId="176" fontId="46" fillId="7" borderId="0" xfId="0" applyNumberFormat="1" applyFont="1" applyFill="1" applyBorder="1" applyAlignment="1">
      <alignment vertical="center" shrinkToFit="1"/>
    </xf>
    <xf numFmtId="0" fontId="46" fillId="7" borderId="0" xfId="0" applyFont="1" applyFill="1" applyBorder="1" applyAlignment="1">
      <alignment vertical="center" shrinkToFit="1"/>
    </xf>
    <xf numFmtId="0" fontId="46" fillId="7" borderId="0" xfId="0" applyFont="1" applyFill="1" applyBorder="1" applyAlignment="1">
      <alignment horizontal="right" vertical="center" shrinkToFit="1"/>
    </xf>
    <xf numFmtId="0" fontId="46" fillId="7" borderId="85" xfId="0" applyFont="1" applyFill="1" applyBorder="1" applyAlignment="1">
      <alignment vertical="center" shrinkToFit="1"/>
    </xf>
    <xf numFmtId="0" fontId="46" fillId="7" borderId="86" xfId="0" applyFont="1" applyFill="1" applyBorder="1" applyAlignment="1">
      <alignment horizontal="center" vertical="center" shrinkToFit="1"/>
    </xf>
    <xf numFmtId="176" fontId="46" fillId="7" borderId="87" xfId="0" applyNumberFormat="1" applyFont="1" applyFill="1" applyBorder="1" applyAlignment="1" applyProtection="1">
      <alignment vertical="center" shrinkToFit="1"/>
      <protection hidden="1"/>
    </xf>
    <xf numFmtId="0" fontId="46" fillId="7" borderId="87" xfId="0" applyFont="1" applyFill="1" applyBorder="1" applyAlignment="1">
      <alignment horizontal="center" vertical="center" shrinkToFit="1"/>
    </xf>
    <xf numFmtId="0" fontId="46" fillId="7" borderId="87" xfId="0" applyFont="1" applyFill="1" applyBorder="1" applyProtection="1">
      <alignment vertical="center"/>
    </xf>
    <xf numFmtId="0" fontId="46" fillId="7" borderId="86" xfId="0" applyFont="1" applyFill="1" applyBorder="1" applyAlignment="1" applyProtection="1">
      <alignment horizontal="center" vertical="center" shrinkToFit="1"/>
      <protection hidden="1"/>
    </xf>
    <xf numFmtId="0" fontId="46" fillId="7" borderId="88" xfId="0" applyFont="1" applyFill="1" applyBorder="1" applyAlignment="1">
      <alignment horizontal="center" vertical="center" shrinkToFit="1"/>
    </xf>
    <xf numFmtId="176" fontId="46" fillId="7" borderId="89" xfId="0" applyNumberFormat="1" applyFont="1" applyFill="1" applyBorder="1" applyAlignment="1" applyProtection="1">
      <alignment vertical="center" shrinkToFit="1"/>
      <protection hidden="1"/>
    </xf>
    <xf numFmtId="0" fontId="46" fillId="7" borderId="89" xfId="0" applyFont="1" applyFill="1" applyBorder="1" applyAlignment="1">
      <alignment horizontal="center" vertical="center" shrinkToFit="1"/>
    </xf>
    <xf numFmtId="0" fontId="46" fillId="7" borderId="89" xfId="0" applyFont="1" applyFill="1" applyBorder="1" applyProtection="1">
      <alignment vertical="center"/>
    </xf>
    <xf numFmtId="0" fontId="46" fillId="7" borderId="88" xfId="0" applyFont="1" applyFill="1" applyBorder="1" applyAlignment="1" applyProtection="1">
      <alignment horizontal="center" vertical="center" shrinkToFit="1"/>
      <protection hidden="1"/>
    </xf>
    <xf numFmtId="0" fontId="46" fillId="7" borderId="90" xfId="0" applyFont="1" applyFill="1" applyBorder="1" applyAlignment="1">
      <alignment horizontal="center" vertical="center" shrinkToFit="1"/>
    </xf>
    <xf numFmtId="176" fontId="46" fillId="7" borderId="91" xfId="0" applyNumberFormat="1" applyFont="1" applyFill="1" applyBorder="1" applyAlignment="1" applyProtection="1">
      <alignment vertical="center" shrinkToFit="1"/>
      <protection hidden="1"/>
    </xf>
    <xf numFmtId="0" fontId="46" fillId="7" borderId="91" xfId="0" applyFont="1" applyFill="1" applyBorder="1" applyAlignment="1">
      <alignment horizontal="center" vertical="center" shrinkToFit="1"/>
    </xf>
    <xf numFmtId="0" fontId="46" fillId="7" borderId="91" xfId="0" applyFont="1" applyFill="1" applyBorder="1" applyProtection="1">
      <alignment vertical="center"/>
    </xf>
    <xf numFmtId="0" fontId="46" fillId="7" borderId="90" xfId="0" applyFont="1" applyFill="1" applyBorder="1" applyAlignment="1" applyProtection="1">
      <alignment horizontal="center" vertical="center" shrinkToFit="1"/>
      <protection hidden="1"/>
    </xf>
    <xf numFmtId="0" fontId="46" fillId="7" borderId="80" xfId="0" applyFont="1" applyFill="1" applyBorder="1" applyAlignment="1">
      <alignment horizontal="center" vertical="center" shrinkToFit="1"/>
    </xf>
    <xf numFmtId="0" fontId="49" fillId="7" borderId="0" xfId="0" applyFont="1" applyFill="1" applyAlignment="1">
      <alignment vertical="top"/>
    </xf>
    <xf numFmtId="0" fontId="46" fillId="7" borderId="0" xfId="0" applyFont="1" applyFill="1">
      <alignment vertical="center"/>
    </xf>
    <xf numFmtId="0" fontId="46" fillId="7" borderId="0" xfId="0" applyFont="1" applyFill="1" applyProtection="1">
      <alignment vertical="center"/>
      <protection locked="0"/>
    </xf>
    <xf numFmtId="0" fontId="46" fillId="7" borderId="0" xfId="0" applyFont="1" applyFill="1" applyAlignment="1">
      <alignment horizontal="center" vertical="center"/>
    </xf>
    <xf numFmtId="0" fontId="49" fillId="7" borderId="0" xfId="0" applyFont="1" applyFill="1" applyBorder="1">
      <alignment vertical="center"/>
    </xf>
    <xf numFmtId="0" fontId="49" fillId="7" borderId="42" xfId="0" applyFont="1" applyFill="1" applyBorder="1" applyAlignment="1">
      <alignment horizontal="center"/>
    </xf>
    <xf numFmtId="0" fontId="49" fillId="7" borderId="0" xfId="0" applyFont="1" applyFill="1" applyBorder="1" applyAlignment="1">
      <alignment horizontal="center" vertical="center"/>
    </xf>
    <xf numFmtId="0" fontId="49" fillId="7" borderId="0" xfId="0" applyFont="1" applyFill="1" applyBorder="1" applyAlignment="1">
      <alignment horizontal="center" vertical="center" shrinkToFit="1"/>
    </xf>
    <xf numFmtId="0" fontId="49" fillId="7" borderId="0" xfId="0" applyFont="1" applyFill="1" applyAlignment="1"/>
    <xf numFmtId="0" fontId="51" fillId="7" borderId="0" xfId="0" applyFont="1" applyFill="1" applyAlignment="1">
      <alignment horizontal="right"/>
    </xf>
    <xf numFmtId="0" fontId="21" fillId="0" borderId="0" xfId="0" applyFont="1" applyFill="1" applyAlignment="1" applyProtection="1">
      <alignment horizontal="left" vertical="top" wrapText="1"/>
      <protection hidden="1"/>
    </xf>
    <xf numFmtId="0" fontId="28" fillId="0" borderId="0" xfId="0" applyFont="1" applyFill="1" applyAlignment="1" applyProtection="1">
      <alignment horizontal="left" vertical="center"/>
      <protection hidden="1"/>
    </xf>
    <xf numFmtId="0" fontId="28" fillId="0" borderId="0" xfId="0" applyFont="1" applyFill="1" applyAlignment="1" applyProtection="1">
      <alignment horizontal="left" vertical="top" wrapText="1"/>
      <protection hidden="1"/>
    </xf>
    <xf numFmtId="0" fontId="21" fillId="0" borderId="0" xfId="0" applyFont="1" applyFill="1" applyAlignment="1">
      <alignment horizontal="left" vertical="top" shrinkToFit="1"/>
    </xf>
    <xf numFmtId="0" fontId="21" fillId="0" borderId="0" xfId="0" applyFont="1" applyFill="1" applyAlignment="1">
      <alignment horizontal="left" vertical="top" wrapText="1"/>
    </xf>
    <xf numFmtId="0" fontId="21" fillId="0" borderId="0" xfId="0" applyFont="1" applyFill="1" applyAlignment="1" applyProtection="1">
      <alignment vertical="top" wrapText="1"/>
      <protection hidden="1"/>
    </xf>
    <xf numFmtId="3" fontId="21" fillId="0" borderId="16" xfId="0" applyNumberFormat="1" applyFont="1" applyFill="1" applyBorder="1" applyAlignment="1" applyProtection="1">
      <alignment horizontal="right" vertical="center" shrinkToFit="1"/>
      <protection hidden="1"/>
    </xf>
    <xf numFmtId="0" fontId="21" fillId="0" borderId="16" xfId="0" applyFont="1" applyFill="1" applyBorder="1" applyAlignment="1" applyProtection="1">
      <alignment horizontal="left" vertical="center" wrapText="1"/>
      <protection hidden="1"/>
    </xf>
    <xf numFmtId="0" fontId="21" fillId="0" borderId="0" xfId="0" applyFont="1" applyAlignment="1">
      <alignment horizontal="left" vertical="top" wrapText="1"/>
    </xf>
    <xf numFmtId="3" fontId="21" fillId="0" borderId="0" xfId="0" applyNumberFormat="1" applyFont="1" applyFill="1" applyAlignment="1" applyProtection="1">
      <alignment horizontal="right" vertical="top" shrinkToFit="1"/>
      <protection hidden="1"/>
    </xf>
    <xf numFmtId="0" fontId="6" fillId="0" borderId="0" xfId="0" applyFont="1" applyAlignment="1">
      <alignment horizontal="left" vertical="top" shrinkToFit="1"/>
    </xf>
    <xf numFmtId="0" fontId="11" fillId="0" borderId="0" xfId="0" applyFont="1" applyAlignment="1">
      <alignment horizontal="left" vertical="top" shrinkToFit="1"/>
    </xf>
    <xf numFmtId="0" fontId="0" fillId="0" borderId="0" xfId="0" applyAlignment="1">
      <alignment horizontal="left" shrinkToFit="1"/>
    </xf>
    <xf numFmtId="0" fontId="16" fillId="0" borderId="0" xfId="0" applyFont="1" applyAlignment="1">
      <alignment horizontal="left" vertical="top" shrinkToFit="1"/>
    </xf>
    <xf numFmtId="0" fontId="6" fillId="0" borderId="0" xfId="0" applyFont="1" applyAlignment="1" applyProtection="1">
      <alignment vertical="top" shrinkToFit="1"/>
      <protection hidden="1"/>
    </xf>
    <xf numFmtId="0" fontId="11" fillId="0" borderId="0" xfId="0" applyFont="1" applyFill="1" applyAlignment="1">
      <alignment horizontal="left" vertical="top" shrinkToFit="1"/>
    </xf>
    <xf numFmtId="0" fontId="0" fillId="0" borderId="0" xfId="0" applyFont="1" applyAlignment="1">
      <alignment horizontal="left" vertical="center" shrinkToFit="1"/>
    </xf>
    <xf numFmtId="0" fontId="6" fillId="0" borderId="0" xfId="0" applyFont="1" applyFill="1" applyAlignment="1">
      <alignment horizontal="left" vertical="top" shrinkToFit="1"/>
    </xf>
    <xf numFmtId="0" fontId="21" fillId="0" borderId="0" xfId="0" applyFont="1" applyFill="1" applyAlignment="1" applyProtection="1">
      <alignment horizontal="left" vertical="center" shrinkToFit="1"/>
      <protection hidden="1"/>
    </xf>
    <xf numFmtId="0" fontId="19" fillId="0" borderId="0" xfId="0" applyFont="1" applyAlignment="1">
      <alignment horizontal="left" vertical="top" shrinkToFit="1"/>
    </xf>
    <xf numFmtId="0" fontId="28" fillId="0" borderId="0" xfId="0" applyFont="1" applyFill="1" applyAlignment="1" applyProtection="1">
      <alignment horizontal="left" vertical="top" shrinkToFit="1"/>
      <protection hidden="1"/>
    </xf>
    <xf numFmtId="0" fontId="21" fillId="0" borderId="0" xfId="0" applyFont="1" applyFill="1" applyAlignment="1" applyProtection="1">
      <alignment horizontal="left" vertical="top" shrinkToFit="1"/>
      <protection hidden="1"/>
    </xf>
    <xf numFmtId="0" fontId="2" fillId="0" borderId="0" xfId="0" applyFont="1" applyAlignment="1">
      <alignment horizontal="center" vertical="center" shrinkToFit="1"/>
    </xf>
    <xf numFmtId="0" fontId="3" fillId="0" borderId="49" xfId="0" applyFont="1" applyBorder="1" applyAlignment="1" applyProtection="1">
      <alignment horizontal="center" vertical="center" shrinkToFit="1"/>
      <protection hidden="1"/>
    </xf>
    <xf numFmtId="0" fontId="3" fillId="0" borderId="50" xfId="0" applyFont="1" applyBorder="1" applyAlignment="1" applyProtection="1">
      <alignment horizontal="center" vertical="center" shrinkToFit="1"/>
      <protection hidden="1"/>
    </xf>
    <xf numFmtId="0" fontId="3" fillId="0" borderId="51" xfId="0" applyFont="1" applyBorder="1" applyAlignment="1" applyProtection="1">
      <alignment horizontal="center" vertical="center" shrinkToFit="1"/>
      <protection hidden="1"/>
    </xf>
    <xf numFmtId="0" fontId="6" fillId="0" borderId="0" xfId="0" applyFont="1" applyAlignment="1">
      <alignment horizontal="right" vertical="center"/>
    </xf>
    <xf numFmtId="0" fontId="21" fillId="0" borderId="0" xfId="0" applyFont="1" applyAlignment="1" applyProtection="1">
      <alignment horizontal="center" vertical="center" shrinkToFit="1"/>
      <protection hidden="1"/>
    </xf>
    <xf numFmtId="0" fontId="21" fillId="0" borderId="15" xfId="0" applyFont="1" applyFill="1" applyBorder="1" applyAlignment="1" applyProtection="1">
      <alignment horizontal="left" vertical="center" wrapText="1"/>
      <protection hidden="1"/>
    </xf>
    <xf numFmtId="3" fontId="21" fillId="0" borderId="15" xfId="0" applyNumberFormat="1" applyFont="1" applyFill="1" applyBorder="1" applyAlignment="1" applyProtection="1">
      <alignment horizontal="right" vertical="center" shrinkToFit="1"/>
      <protection hidden="1"/>
    </xf>
    <xf numFmtId="0" fontId="3" fillId="0" borderId="47" xfId="0" applyFont="1" applyBorder="1" applyAlignment="1" applyProtection="1">
      <alignment horizontal="center" vertical="center" shrinkToFit="1"/>
      <protection hidden="1"/>
    </xf>
    <xf numFmtId="0" fontId="3" fillId="0" borderId="48" xfId="0" applyFont="1" applyBorder="1" applyAlignment="1" applyProtection="1">
      <alignment horizontal="center" vertical="center" shrinkToFit="1"/>
      <protection hidden="1"/>
    </xf>
    <xf numFmtId="49" fontId="3" fillId="0" borderId="0" xfId="0" applyNumberFormat="1" applyFont="1" applyFill="1" applyBorder="1" applyAlignment="1" applyProtection="1">
      <alignment horizontal="right" vertical="top" shrinkToFit="1"/>
      <protection hidden="1"/>
    </xf>
    <xf numFmtId="0" fontId="6" fillId="0" borderId="0" xfId="0" applyFont="1" applyAlignment="1" applyProtection="1">
      <alignment vertical="top" wrapText="1"/>
      <protection hidden="1"/>
    </xf>
    <xf numFmtId="0" fontId="5" fillId="0" borderId="0" xfId="0" applyFont="1" applyAlignment="1" applyProtection="1">
      <alignment horizontal="left" vertical="top" wrapText="1"/>
      <protection hidden="1"/>
    </xf>
    <xf numFmtId="49" fontId="18" fillId="0" borderId="36" xfId="0" applyNumberFormat="1" applyFont="1" applyFill="1" applyBorder="1" applyAlignment="1">
      <alignment horizontal="left" vertical="center" wrapText="1"/>
    </xf>
    <xf numFmtId="49" fontId="8" fillId="0" borderId="43"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52" fillId="0" borderId="25" xfId="0" applyNumberFormat="1" applyFont="1" applyFill="1" applyBorder="1" applyAlignment="1">
      <alignment horizontal="left" vertical="top" wrapText="1"/>
    </xf>
    <xf numFmtId="49" fontId="53" fillId="0" borderId="25" xfId="0" applyNumberFormat="1" applyFont="1" applyFill="1" applyBorder="1" applyAlignment="1">
      <alignment horizontal="left" vertical="top" wrapText="1"/>
    </xf>
    <xf numFmtId="31" fontId="5" fillId="0" borderId="0" xfId="0" applyNumberFormat="1" applyFont="1" applyAlignment="1" applyProtection="1">
      <alignment horizontal="right" vertical="center"/>
      <protection hidden="1"/>
    </xf>
    <xf numFmtId="0" fontId="6" fillId="0" borderId="0" xfId="0" applyFont="1" applyAlignment="1" applyProtection="1">
      <alignment horizontal="left" vertical="center"/>
      <protection hidden="1"/>
    </xf>
    <xf numFmtId="0" fontId="5" fillId="0" borderId="0" xfId="0" applyFont="1" applyFill="1" applyAlignment="1" applyProtection="1">
      <alignment horizontal="left" vertical="top" wrapText="1"/>
      <protection hidden="1"/>
    </xf>
    <xf numFmtId="0" fontId="3" fillId="0" borderId="1" xfId="0" applyFont="1" applyBorder="1" applyAlignment="1" applyProtection="1">
      <alignment horizontal="center" vertical="center" shrinkToFit="1"/>
      <protection hidden="1"/>
    </xf>
    <xf numFmtId="0" fontId="3" fillId="0" borderId="2" xfId="0" applyFont="1" applyBorder="1" applyAlignment="1" applyProtection="1">
      <alignment horizontal="center" vertical="center" shrinkToFit="1"/>
      <protection hidden="1"/>
    </xf>
    <xf numFmtId="0" fontId="3" fillId="0" borderId="25" xfId="0" applyFont="1" applyFill="1" applyBorder="1" applyAlignment="1" applyProtection="1">
      <alignment horizontal="right" vertical="center" wrapText="1"/>
      <protection hidden="1"/>
    </xf>
    <xf numFmtId="0" fontId="3" fillId="0" borderId="52" xfId="0" applyFont="1" applyBorder="1" applyAlignment="1" applyProtection="1">
      <alignment horizontal="center" vertical="center" shrinkToFit="1"/>
      <protection hidden="1"/>
    </xf>
    <xf numFmtId="49" fontId="23" fillId="4" borderId="53" xfId="0" applyNumberFormat="1" applyFont="1" applyFill="1" applyBorder="1" applyAlignment="1" applyProtection="1">
      <alignment horizontal="left" vertical="top" wrapText="1"/>
      <protection hidden="1"/>
    </xf>
    <xf numFmtId="49" fontId="8" fillId="4" borderId="54" xfId="0" applyNumberFormat="1" applyFont="1" applyFill="1" applyBorder="1" applyAlignment="1" applyProtection="1">
      <alignment horizontal="left" vertical="top" wrapText="1"/>
      <protection hidden="1"/>
    </xf>
    <xf numFmtId="49" fontId="8" fillId="4" borderId="55" xfId="0" applyNumberFormat="1" applyFont="1" applyFill="1" applyBorder="1" applyAlignment="1" applyProtection="1">
      <alignment horizontal="left" vertical="top" wrapText="1"/>
      <protection hidden="1"/>
    </xf>
    <xf numFmtId="0" fontId="36" fillId="0" borderId="0" xfId="0" applyFont="1" applyAlignment="1" applyProtection="1">
      <alignment horizontal="left" vertical="top"/>
      <protection hidden="1"/>
    </xf>
    <xf numFmtId="0" fontId="34" fillId="0" borderId="0" xfId="0" applyFont="1" applyAlignment="1" applyProtection="1">
      <alignment horizontal="left" vertical="top"/>
      <protection hidden="1"/>
    </xf>
    <xf numFmtId="0" fontId="3" fillId="0" borderId="56" xfId="0" applyFont="1" applyBorder="1" applyAlignment="1">
      <alignment horizontal="left" wrapText="1" indent="1"/>
    </xf>
    <xf numFmtId="0" fontId="3" fillId="0" borderId="0" xfId="0" applyFont="1" applyAlignment="1">
      <alignment horizontal="left" wrapText="1" indent="1"/>
    </xf>
    <xf numFmtId="0" fontId="5" fillId="0" borderId="0" xfId="0" applyFont="1" applyFill="1" applyAlignment="1">
      <alignment horizontal="left" vertical="top" wrapText="1"/>
    </xf>
    <xf numFmtId="0" fontId="39" fillId="0" borderId="0" xfId="0" applyFont="1" applyFill="1" applyAlignment="1" applyProtection="1">
      <alignment horizontal="left" vertical="top"/>
      <protection hidden="1"/>
    </xf>
    <xf numFmtId="0" fontId="5" fillId="0" borderId="0" xfId="0" applyFont="1" applyAlignment="1">
      <alignment horizontal="left" vertical="top" wrapText="1"/>
    </xf>
    <xf numFmtId="0" fontId="10" fillId="0" borderId="0" xfId="0" applyFont="1" applyAlignment="1" applyProtection="1">
      <alignment horizontal="center" vertical="center"/>
      <protection hidden="1"/>
    </xf>
    <xf numFmtId="0" fontId="6" fillId="0" borderId="0" xfId="0" applyFont="1" applyAlignment="1">
      <alignment horizontal="left" vertical="top"/>
    </xf>
    <xf numFmtId="0" fontId="5" fillId="0" borderId="0" xfId="0" applyFont="1" applyAlignment="1">
      <alignment horizontal="right" vertical="center"/>
    </xf>
    <xf numFmtId="0" fontId="5" fillId="0" borderId="0" xfId="0" applyFont="1" applyFill="1" applyAlignment="1">
      <alignment horizontal="right" vertical="center"/>
    </xf>
    <xf numFmtId="0" fontId="7" fillId="0" borderId="0" xfId="0" applyFont="1" applyFill="1" applyAlignment="1" applyProtection="1">
      <alignment horizontal="center" vertical="center" shrinkToFit="1"/>
      <protection hidden="1"/>
    </xf>
    <xf numFmtId="0" fontId="6" fillId="0" borderId="36" xfId="0" applyFont="1" applyFill="1" applyBorder="1" applyAlignment="1" applyProtection="1">
      <alignment horizontal="left" vertical="center" wrapText="1"/>
      <protection hidden="1"/>
    </xf>
    <xf numFmtId="0" fontId="6" fillId="0" borderId="43" xfId="0" applyFont="1" applyFill="1" applyBorder="1" applyAlignment="1" applyProtection="1">
      <alignment horizontal="left" vertical="center" wrapText="1"/>
      <protection hidden="1"/>
    </xf>
    <xf numFmtId="0" fontId="6" fillId="0" borderId="6" xfId="0" applyFont="1" applyFill="1" applyBorder="1" applyAlignment="1" applyProtection="1">
      <alignment horizontal="left" vertical="center" wrapText="1"/>
      <protection hidden="1"/>
    </xf>
    <xf numFmtId="0" fontId="24" fillId="0" borderId="44" xfId="0" applyFont="1" applyBorder="1" applyAlignment="1" applyProtection="1">
      <alignment horizontal="center" vertical="center" wrapText="1" shrinkToFit="1"/>
      <protection hidden="1"/>
    </xf>
    <xf numFmtId="0" fontId="3" fillId="0" borderId="45" xfId="0" applyFont="1" applyBorder="1" applyAlignment="1" applyProtection="1">
      <alignment horizontal="center" vertical="center" shrinkToFit="1"/>
      <protection hidden="1"/>
    </xf>
    <xf numFmtId="0" fontId="25" fillId="0" borderId="46" xfId="0" applyFont="1" applyFill="1" applyBorder="1" applyAlignment="1" applyProtection="1">
      <alignment horizontal="left" vertical="top" wrapText="1"/>
      <protection hidden="1"/>
    </xf>
    <xf numFmtId="0" fontId="49" fillId="7" borderId="0" xfId="0" applyFont="1" applyFill="1" applyAlignment="1">
      <alignment horizontal="center" vertical="center"/>
    </xf>
    <xf numFmtId="0" fontId="49" fillId="7" borderId="69" xfId="0" applyFont="1" applyFill="1" applyBorder="1" applyAlignment="1">
      <alignment horizontal="left" shrinkToFit="1"/>
    </xf>
    <xf numFmtId="0" fontId="48" fillId="7" borderId="155" xfId="0" applyFont="1" applyFill="1" applyBorder="1" applyAlignment="1">
      <alignment horizontal="center" vertical="center" shrinkToFit="1"/>
    </xf>
    <xf numFmtId="0" fontId="48" fillId="7" borderId="156" xfId="0" applyFont="1" applyFill="1" applyBorder="1" applyAlignment="1">
      <alignment horizontal="center" vertical="center" shrinkToFit="1"/>
    </xf>
    <xf numFmtId="0" fontId="48" fillId="7" borderId="157" xfId="0" applyFont="1" applyFill="1" applyBorder="1" applyAlignment="1">
      <alignment horizontal="center" vertical="center" shrinkToFit="1"/>
    </xf>
    <xf numFmtId="0" fontId="48" fillId="7" borderId="158" xfId="0" applyFont="1" applyFill="1" applyBorder="1" applyAlignment="1">
      <alignment horizontal="center" vertical="center" shrinkToFit="1"/>
    </xf>
    <xf numFmtId="0" fontId="48" fillId="7" borderId="158" xfId="0" applyFont="1" applyFill="1" applyBorder="1" applyAlignment="1">
      <alignment horizontal="left" vertical="center" shrinkToFit="1"/>
    </xf>
    <xf numFmtId="0" fontId="48" fillId="7" borderId="159" xfId="0" applyFont="1" applyFill="1" applyBorder="1" applyAlignment="1">
      <alignment horizontal="left" vertical="center" shrinkToFit="1"/>
    </xf>
    <xf numFmtId="179" fontId="50" fillId="6" borderId="144" xfId="0" applyNumberFormat="1" applyFont="1" applyFill="1" applyBorder="1" applyAlignment="1" applyProtection="1">
      <alignment horizontal="center" vertical="center"/>
      <protection locked="0"/>
    </xf>
    <xf numFmtId="179" fontId="50" fillId="6" borderId="16" xfId="0" applyNumberFormat="1" applyFont="1" applyFill="1" applyBorder="1" applyAlignment="1" applyProtection="1">
      <alignment horizontal="center" vertical="center"/>
      <protection locked="0"/>
    </xf>
    <xf numFmtId="179" fontId="50" fillId="6" borderId="60" xfId="0" applyNumberFormat="1" applyFont="1" applyFill="1" applyBorder="1" applyAlignment="1" applyProtection="1">
      <alignment horizontal="center" vertical="center"/>
      <protection locked="0"/>
    </xf>
    <xf numFmtId="0" fontId="48" fillId="7" borderId="58" xfId="0" applyFont="1" applyFill="1" applyBorder="1" applyAlignment="1">
      <alignment horizontal="left" vertical="center" shrinkToFit="1"/>
    </xf>
    <xf numFmtId="0" fontId="48" fillId="7" borderId="16" xfId="0" applyFont="1" applyFill="1" applyBorder="1" applyAlignment="1">
      <alignment horizontal="left" vertical="center" shrinkToFit="1"/>
    </xf>
    <xf numFmtId="0" fontId="48" fillId="6" borderId="72" xfId="0" applyFont="1" applyFill="1" applyBorder="1" applyAlignment="1" applyProtection="1">
      <alignment horizontal="left" vertical="center" shrinkToFit="1"/>
      <protection locked="0"/>
    </xf>
    <xf numFmtId="0" fontId="46" fillId="7" borderId="0" xfId="0" applyFont="1" applyFill="1" applyBorder="1" applyAlignment="1">
      <alignment horizontal="center" vertical="center" shrinkToFit="1"/>
    </xf>
    <xf numFmtId="0" fontId="46" fillId="7" borderId="109" xfId="0" applyFont="1" applyFill="1" applyBorder="1" applyAlignment="1">
      <alignment horizontal="center" vertical="center" shrinkToFit="1"/>
    </xf>
    <xf numFmtId="0" fontId="46" fillId="7" borderId="160" xfId="0" applyFont="1" applyFill="1" applyBorder="1" applyAlignment="1">
      <alignment horizontal="center" vertical="center" shrinkToFit="1"/>
    </xf>
    <xf numFmtId="0" fontId="46" fillId="7" borderId="161" xfId="0" applyFont="1" applyFill="1" applyBorder="1" applyAlignment="1">
      <alignment horizontal="center" vertical="center" shrinkToFit="1"/>
    </xf>
    <xf numFmtId="178" fontId="46" fillId="7" borderId="160" xfId="0" applyNumberFormat="1" applyFont="1" applyFill="1" applyBorder="1" applyAlignment="1" applyProtection="1">
      <alignment horizontal="right" vertical="center" shrinkToFit="1"/>
      <protection hidden="1"/>
    </xf>
    <xf numFmtId="178" fontId="46" fillId="7" borderId="161" xfId="0" applyNumberFormat="1" applyFont="1" applyFill="1" applyBorder="1" applyAlignment="1" applyProtection="1">
      <alignment horizontal="right" vertical="center" shrinkToFit="1"/>
      <protection hidden="1"/>
    </xf>
    <xf numFmtId="0" fontId="46" fillId="7" borderId="160" xfId="0" applyFont="1" applyFill="1" applyBorder="1" applyAlignment="1" applyProtection="1">
      <alignment horizontal="center" vertical="center" shrinkToFit="1"/>
      <protection hidden="1"/>
    </xf>
    <xf numFmtId="0" fontId="46" fillId="7" borderId="162" xfId="0" applyFont="1" applyFill="1" applyBorder="1" applyAlignment="1" applyProtection="1">
      <alignment horizontal="center" vertical="center" shrinkToFit="1"/>
      <protection hidden="1"/>
    </xf>
    <xf numFmtId="0" fontId="46" fillId="7" borderId="163" xfId="0" applyFont="1" applyFill="1" applyBorder="1" applyAlignment="1">
      <alignment horizontal="center" vertical="center" shrinkToFit="1"/>
    </xf>
    <xf numFmtId="0" fontId="46" fillId="7" borderId="91" xfId="0" applyFont="1" applyFill="1" applyBorder="1" applyAlignment="1">
      <alignment horizontal="center" vertical="center" shrinkToFit="1"/>
    </xf>
    <xf numFmtId="0" fontId="46" fillId="7" borderId="164" xfId="0" applyFont="1" applyFill="1" applyBorder="1" applyAlignment="1">
      <alignment horizontal="center" vertical="center" shrinkToFit="1"/>
    </xf>
    <xf numFmtId="0" fontId="46" fillId="7" borderId="165" xfId="0" applyFont="1" applyFill="1" applyBorder="1" applyAlignment="1">
      <alignment horizontal="center" vertical="center" shrinkToFit="1"/>
    </xf>
    <xf numFmtId="178" fontId="46" fillId="7" borderId="164" xfId="0" applyNumberFormat="1" applyFont="1" applyFill="1" applyBorder="1" applyAlignment="1" applyProtection="1">
      <alignment horizontal="right" vertical="center" shrinkToFit="1"/>
      <protection hidden="1"/>
    </xf>
    <xf numFmtId="178" fontId="46" fillId="7" borderId="165" xfId="0" applyNumberFormat="1" applyFont="1" applyFill="1" applyBorder="1" applyAlignment="1" applyProtection="1">
      <alignment horizontal="right" vertical="center" shrinkToFit="1"/>
      <protection hidden="1"/>
    </xf>
    <xf numFmtId="0" fontId="46" fillId="7" borderId="164" xfId="0" applyFont="1" applyFill="1" applyBorder="1" applyAlignment="1" applyProtection="1">
      <alignment horizontal="center" vertical="center" shrinkToFit="1"/>
      <protection hidden="1"/>
    </xf>
    <xf numFmtId="0" fontId="46" fillId="7" borderId="166" xfId="0" applyFont="1" applyFill="1" applyBorder="1" applyAlignment="1" applyProtection="1">
      <alignment horizontal="center" vertical="center" shrinkToFit="1"/>
      <protection hidden="1"/>
    </xf>
    <xf numFmtId="0" fontId="54" fillId="7" borderId="63" xfId="0" applyFont="1" applyFill="1" applyBorder="1" applyAlignment="1">
      <alignment horizontal="center" vertical="center" shrinkToFit="1"/>
    </xf>
    <xf numFmtId="0" fontId="54" fillId="7" borderId="15" xfId="0" applyFont="1" applyFill="1" applyBorder="1" applyAlignment="1">
      <alignment horizontal="center" vertical="center" shrinkToFit="1"/>
    </xf>
    <xf numFmtId="0" fontId="54" fillId="7" borderId="167" xfId="0" applyFont="1" applyFill="1" applyBorder="1" applyAlignment="1">
      <alignment horizontal="center" vertical="center" shrinkToFit="1"/>
    </xf>
    <xf numFmtId="0" fontId="48" fillId="6" borderId="69" xfId="0" applyFont="1" applyFill="1" applyBorder="1" applyAlignment="1" applyProtection="1">
      <alignment horizontal="center" vertical="center" shrinkToFit="1"/>
      <protection locked="0"/>
    </xf>
    <xf numFmtId="0" fontId="48" fillId="7" borderId="69" xfId="0" applyFont="1" applyFill="1" applyBorder="1" applyAlignment="1" applyProtection="1">
      <alignment horizontal="center" vertical="center" shrinkToFit="1"/>
    </xf>
    <xf numFmtId="0" fontId="48" fillId="7" borderId="108" xfId="0" applyFont="1" applyFill="1" applyBorder="1" applyAlignment="1" applyProtection="1">
      <alignment horizontal="right" vertical="center" shrinkToFit="1"/>
    </xf>
    <xf numFmtId="0" fontId="48" fillId="7" borderId="68" xfId="0" applyFont="1" applyFill="1" applyBorder="1" applyAlignment="1" applyProtection="1">
      <alignment horizontal="right" vertical="center" shrinkToFit="1"/>
    </xf>
    <xf numFmtId="0" fontId="48" fillId="5" borderId="68" xfId="0" applyFont="1" applyFill="1" applyBorder="1" applyAlignment="1" applyProtection="1">
      <alignment horizontal="center" vertical="center" shrinkToFit="1"/>
      <protection locked="0"/>
    </xf>
    <xf numFmtId="178" fontId="46" fillId="7" borderId="0" xfId="0" applyNumberFormat="1" applyFont="1" applyFill="1" applyBorder="1" applyAlignment="1">
      <alignment horizontal="right" vertical="center" shrinkToFit="1"/>
    </xf>
    <xf numFmtId="49" fontId="56" fillId="5" borderId="127" xfId="0" applyNumberFormat="1" applyFont="1" applyFill="1" applyBorder="1" applyAlignment="1" applyProtection="1">
      <alignment horizontal="center" vertical="center" shrinkToFit="1"/>
      <protection locked="0"/>
    </xf>
    <xf numFmtId="49" fontId="56" fillId="5" borderId="128" xfId="0" applyNumberFormat="1" applyFont="1" applyFill="1" applyBorder="1" applyAlignment="1" applyProtection="1">
      <alignment horizontal="center" vertical="center" shrinkToFit="1"/>
      <protection locked="0"/>
    </xf>
    <xf numFmtId="0" fontId="48" fillId="7" borderId="59" xfId="0" applyFont="1" applyFill="1" applyBorder="1" applyAlignment="1">
      <alignment horizontal="left" vertical="center" shrinkToFit="1"/>
    </xf>
    <xf numFmtId="0" fontId="48" fillId="7" borderId="139" xfId="0" applyFont="1" applyFill="1" applyBorder="1" applyAlignment="1">
      <alignment horizontal="left" vertical="center" shrinkToFit="1"/>
    </xf>
    <xf numFmtId="0" fontId="48" fillId="7" borderId="140" xfId="0" applyFont="1" applyFill="1" applyBorder="1" applyAlignment="1">
      <alignment horizontal="center" vertical="center" shrinkToFit="1"/>
    </xf>
    <xf numFmtId="0" fontId="48" fillId="7" borderId="80" xfId="0" applyFont="1" applyFill="1" applyBorder="1" applyAlignment="1">
      <alignment horizontal="center" vertical="center" shrinkToFit="1"/>
    </xf>
    <xf numFmtId="0" fontId="48" fillId="7" borderId="141" xfId="0" applyFont="1" applyFill="1" applyBorder="1" applyAlignment="1">
      <alignment horizontal="center" vertical="center" shrinkToFit="1"/>
    </xf>
    <xf numFmtId="0" fontId="48" fillId="6" borderId="142" xfId="0" applyFont="1" applyFill="1" applyBorder="1" applyAlignment="1" applyProtection="1">
      <alignment horizontal="left" vertical="top" wrapText="1" shrinkToFit="1"/>
      <protection locked="0"/>
    </xf>
    <xf numFmtId="0" fontId="48" fillId="6" borderId="143" xfId="0" applyFont="1" applyFill="1" applyBorder="1" applyAlignment="1" applyProtection="1">
      <alignment horizontal="left" vertical="top" wrapText="1" shrinkToFit="1"/>
      <protection locked="0"/>
    </xf>
    <xf numFmtId="0" fontId="48" fillId="7" borderId="16" xfId="0" applyFont="1" applyFill="1" applyBorder="1" applyAlignment="1">
      <alignment horizontal="center" vertical="center" shrinkToFit="1"/>
    </xf>
    <xf numFmtId="0" fontId="48" fillId="7" borderId="71" xfId="0" applyFont="1" applyFill="1" applyBorder="1" applyAlignment="1">
      <alignment horizontal="center" vertical="center" shrinkToFit="1"/>
    </xf>
    <xf numFmtId="0" fontId="58" fillId="7" borderId="0" xfId="0" applyFont="1" applyFill="1" applyAlignment="1">
      <alignment horizontal="center" vertical="center" shrinkToFit="1"/>
    </xf>
    <xf numFmtId="0" fontId="54" fillId="7" borderId="131" xfId="0" applyFont="1" applyFill="1" applyBorder="1" applyAlignment="1">
      <alignment horizontal="center" vertical="center" wrapText="1"/>
    </xf>
    <xf numFmtId="0" fontId="54" fillId="7" borderId="127" xfId="0" applyFont="1" applyFill="1" applyBorder="1" applyAlignment="1">
      <alignment horizontal="center" vertical="center"/>
    </xf>
    <xf numFmtId="0" fontId="54" fillId="7" borderId="132" xfId="0" applyFont="1" applyFill="1" applyBorder="1" applyAlignment="1">
      <alignment horizontal="center" vertical="center"/>
    </xf>
    <xf numFmtId="0" fontId="47" fillId="7" borderId="145" xfId="0" applyFont="1" applyFill="1" applyBorder="1" applyAlignment="1">
      <alignment horizontal="center" vertical="center" wrapText="1" shrinkToFit="1"/>
    </xf>
    <xf numFmtId="0" fontId="47" fillId="7" borderId="146" xfId="0" applyFont="1" applyFill="1" applyBorder="1" applyAlignment="1">
      <alignment horizontal="center" vertical="center" shrinkToFit="1"/>
    </xf>
    <xf numFmtId="0" fontId="47" fillId="7" borderId="147" xfId="0" applyFont="1" applyFill="1" applyBorder="1" applyAlignment="1">
      <alignment horizontal="center" vertical="center" shrinkToFit="1"/>
    </xf>
    <xf numFmtId="0" fontId="47" fillId="7" borderId="148" xfId="0" applyFont="1" applyFill="1" applyBorder="1" applyAlignment="1">
      <alignment horizontal="center" vertical="center" shrinkToFit="1"/>
    </xf>
    <xf numFmtId="0" fontId="47" fillId="7" borderId="1" xfId="0" applyFont="1" applyFill="1" applyBorder="1" applyAlignment="1">
      <alignment horizontal="center" vertical="center" shrinkToFit="1"/>
    </xf>
    <xf numFmtId="0" fontId="47" fillId="7" borderId="149" xfId="0" applyFont="1" applyFill="1" applyBorder="1" applyAlignment="1">
      <alignment horizontal="center" vertical="center" shrinkToFit="1"/>
    </xf>
    <xf numFmtId="0" fontId="47" fillId="7" borderId="150" xfId="0" applyFont="1" applyFill="1" applyBorder="1" applyAlignment="1">
      <alignment horizontal="center" vertical="center" shrinkToFit="1"/>
    </xf>
    <xf numFmtId="0" fontId="47" fillId="7" borderId="151" xfId="0" applyFont="1" applyFill="1" applyBorder="1" applyAlignment="1">
      <alignment horizontal="center" vertical="center" shrinkToFit="1"/>
    </xf>
    <xf numFmtId="0" fontId="47" fillId="7" borderId="152" xfId="0" applyFont="1" applyFill="1" applyBorder="1" applyAlignment="1">
      <alignment horizontal="center" vertical="center" shrinkToFit="1"/>
    </xf>
    <xf numFmtId="0" fontId="54" fillId="7" borderId="61" xfId="0" applyFont="1" applyFill="1" applyBorder="1" applyAlignment="1">
      <alignment horizontal="center" vertical="center" shrinkToFit="1"/>
    </xf>
    <xf numFmtId="0" fontId="54" fillId="7" borderId="153" xfId="0" applyFont="1" applyFill="1" applyBorder="1" applyAlignment="1">
      <alignment horizontal="center" vertical="center" shrinkToFit="1"/>
    </xf>
    <xf numFmtId="0" fontId="47" fillId="0" borderId="137" xfId="0" applyFont="1" applyBorder="1" applyAlignment="1">
      <alignment horizontal="right" vertical="center" shrinkToFit="1"/>
    </xf>
    <xf numFmtId="0" fontId="47" fillId="0" borderId="138" xfId="0" applyFont="1" applyBorder="1" applyAlignment="1">
      <alignment horizontal="right" vertical="center" shrinkToFit="1"/>
    </xf>
    <xf numFmtId="0" fontId="54" fillId="7" borderId="129" xfId="0" applyFont="1" applyFill="1" applyBorder="1" applyAlignment="1">
      <alignment horizontal="center" vertical="center" shrinkToFit="1"/>
    </xf>
    <xf numFmtId="0" fontId="54" fillId="7" borderId="130" xfId="0" applyFont="1" applyFill="1" applyBorder="1" applyAlignment="1">
      <alignment horizontal="center" vertical="center" shrinkToFit="1"/>
    </xf>
    <xf numFmtId="179" fontId="50" fillId="6" borderId="154" xfId="0" applyNumberFormat="1" applyFont="1" applyFill="1" applyBorder="1" applyAlignment="1" applyProtection="1">
      <alignment horizontal="center" vertical="center"/>
      <protection locked="0"/>
    </xf>
    <xf numFmtId="179" fontId="50" fillId="6" borderId="42" xfId="0" applyNumberFormat="1" applyFont="1" applyFill="1" applyBorder="1" applyAlignment="1" applyProtection="1">
      <alignment horizontal="center" vertical="center"/>
      <protection locked="0"/>
    </xf>
    <xf numFmtId="179" fontId="50" fillId="6" borderId="62" xfId="0" applyNumberFormat="1" applyFont="1" applyFill="1" applyBorder="1" applyAlignment="1" applyProtection="1">
      <alignment horizontal="center" vertical="center"/>
      <protection locked="0"/>
    </xf>
    <xf numFmtId="179" fontId="50" fillId="6" borderId="94" xfId="0" applyNumberFormat="1" applyFont="1" applyFill="1" applyBorder="1" applyAlignment="1" applyProtection="1">
      <alignment horizontal="center" vertical="center"/>
      <protection locked="0"/>
    </xf>
    <xf numFmtId="179" fontId="50" fillId="6" borderId="69" xfId="0" applyNumberFormat="1" applyFont="1" applyFill="1" applyBorder="1" applyAlignment="1" applyProtection="1">
      <alignment horizontal="center" vertical="center"/>
      <protection locked="0"/>
    </xf>
    <xf numFmtId="179" fontId="50" fillId="6" borderId="95" xfId="0" applyNumberFormat="1" applyFont="1" applyFill="1" applyBorder="1" applyAlignment="1" applyProtection="1">
      <alignment horizontal="center" vertical="center"/>
      <protection locked="0"/>
    </xf>
    <xf numFmtId="0" fontId="48" fillId="6" borderId="16" xfId="0" applyFont="1" applyFill="1" applyBorder="1" applyAlignment="1" applyProtection="1">
      <alignment horizontal="left" vertical="center" shrinkToFit="1"/>
      <protection locked="0"/>
    </xf>
    <xf numFmtId="0" fontId="48" fillId="7" borderId="168" xfId="0" applyFont="1" applyFill="1" applyBorder="1" applyAlignment="1">
      <alignment horizontal="left" vertical="center" shrinkToFit="1"/>
    </xf>
    <xf numFmtId="0" fontId="48" fillId="7" borderId="72" xfId="0" applyFont="1" applyFill="1" applyBorder="1" applyAlignment="1">
      <alignment horizontal="left" vertical="center" shrinkToFit="1"/>
    </xf>
    <xf numFmtId="0" fontId="47" fillId="7" borderId="131" xfId="0" applyFont="1" applyFill="1" applyBorder="1" applyAlignment="1">
      <alignment horizontal="center" vertical="center"/>
    </xf>
    <xf numFmtId="0" fontId="47" fillId="7" borderId="127" xfId="0" applyFont="1" applyFill="1" applyBorder="1" applyAlignment="1">
      <alignment horizontal="center" vertical="center"/>
    </xf>
    <xf numFmtId="0" fontId="47" fillId="7" borderId="132" xfId="0" applyFont="1" applyFill="1" applyBorder="1" applyAlignment="1">
      <alignment horizontal="center" vertical="center"/>
    </xf>
    <xf numFmtId="0" fontId="54" fillId="7" borderId="106" xfId="0" applyFont="1" applyFill="1" applyBorder="1" applyAlignment="1">
      <alignment horizontal="center" vertical="center" shrinkToFit="1"/>
    </xf>
    <xf numFmtId="0" fontId="54" fillId="7" borderId="107" xfId="0" applyFont="1" applyFill="1" applyBorder="1" applyAlignment="1">
      <alignment horizontal="center" vertical="center" shrinkToFit="1"/>
    </xf>
    <xf numFmtId="0" fontId="49" fillId="7" borderId="133" xfId="0" applyFont="1" applyFill="1" applyBorder="1" applyAlignment="1">
      <alignment horizontal="center" vertical="center"/>
    </xf>
    <xf numFmtId="0" fontId="49" fillId="7" borderId="134" xfId="0" applyFont="1" applyFill="1" applyBorder="1" applyAlignment="1">
      <alignment horizontal="center" vertical="center"/>
    </xf>
    <xf numFmtId="0" fontId="47" fillId="7" borderId="135" xfId="0" applyFont="1" applyFill="1" applyBorder="1" applyAlignment="1">
      <alignment horizontal="center" vertical="center" shrinkToFit="1"/>
    </xf>
    <xf numFmtId="0" fontId="47" fillId="7" borderId="136" xfId="0" applyFont="1" applyFill="1" applyBorder="1" applyAlignment="1">
      <alignment horizontal="center" vertical="center" shrinkToFit="1"/>
    </xf>
    <xf numFmtId="0" fontId="57" fillId="5" borderId="137" xfId="0" applyFont="1" applyFill="1" applyBorder="1" applyAlignment="1" applyProtection="1">
      <alignment horizontal="center" vertical="center" shrinkToFit="1"/>
      <protection locked="0"/>
    </xf>
    <xf numFmtId="0" fontId="57" fillId="5" borderId="127" xfId="0" applyFont="1" applyFill="1" applyBorder="1" applyAlignment="1" applyProtection="1">
      <alignment horizontal="center" vertical="center" shrinkToFit="1"/>
      <protection locked="0"/>
    </xf>
    <xf numFmtId="0" fontId="57" fillId="5" borderId="138" xfId="0" applyFont="1" applyFill="1" applyBorder="1" applyAlignment="1" applyProtection="1">
      <alignment horizontal="center" vertical="center" shrinkToFit="1"/>
      <protection locked="0"/>
    </xf>
    <xf numFmtId="0" fontId="47" fillId="3" borderId="82" xfId="0" applyFont="1" applyFill="1" applyBorder="1" applyAlignment="1" applyProtection="1">
      <alignment horizontal="right" vertical="center" shrinkToFit="1"/>
      <protection locked="0"/>
    </xf>
    <xf numFmtId="0" fontId="47" fillId="3" borderId="119" xfId="0" applyFont="1" applyFill="1" applyBorder="1" applyAlignment="1" applyProtection="1">
      <alignment horizontal="right" vertical="center" shrinkToFit="1"/>
      <protection locked="0"/>
    </xf>
    <xf numFmtId="0" fontId="46" fillId="7" borderId="0" xfId="0" applyFont="1" applyFill="1" applyAlignment="1">
      <alignment horizontal="right" vertical="center"/>
    </xf>
    <xf numFmtId="0" fontId="47" fillId="7" borderId="101" xfId="0" applyFont="1" applyFill="1" applyBorder="1" applyAlignment="1">
      <alignment horizontal="center" vertical="center"/>
    </xf>
    <xf numFmtId="0" fontId="47" fillId="7" borderId="102" xfId="0" applyFont="1" applyFill="1" applyBorder="1" applyAlignment="1">
      <alignment horizontal="center" vertical="center"/>
    </xf>
    <xf numFmtId="0" fontId="47" fillId="7" borderId="103" xfId="0" applyFont="1" applyFill="1" applyBorder="1" applyAlignment="1">
      <alignment horizontal="center" vertical="center"/>
    </xf>
    <xf numFmtId="0" fontId="46" fillId="7" borderId="104" xfId="0" applyFont="1" applyFill="1" applyBorder="1" applyAlignment="1">
      <alignment horizontal="center" vertical="center" shrinkToFit="1"/>
    </xf>
    <xf numFmtId="0" fontId="46" fillId="7" borderId="105" xfId="0" applyFont="1" applyFill="1" applyBorder="1" applyAlignment="1">
      <alignment horizontal="center" vertical="center" shrinkToFit="1"/>
    </xf>
    <xf numFmtId="178" fontId="46" fillId="7" borderId="82" xfId="0" applyNumberFormat="1" applyFont="1" applyFill="1" applyBorder="1" applyAlignment="1">
      <alignment horizontal="right" vertical="center" shrinkToFit="1"/>
    </xf>
    <xf numFmtId="0" fontId="48" fillId="7" borderId="108" xfId="0" applyFont="1" applyFill="1" applyBorder="1" applyAlignment="1">
      <alignment horizontal="left" vertical="center" shrinkToFit="1"/>
    </xf>
    <xf numFmtId="0" fontId="48" fillId="7" borderId="68" xfId="0" applyFont="1" applyFill="1" applyBorder="1" applyAlignment="1">
      <alignment horizontal="left" vertical="center" shrinkToFit="1"/>
    </xf>
    <xf numFmtId="0" fontId="48" fillId="7" borderId="68" xfId="0" applyFont="1" applyFill="1" applyBorder="1" applyAlignment="1" applyProtection="1">
      <alignment horizontal="left" vertical="center" shrinkToFit="1"/>
    </xf>
    <xf numFmtId="0" fontId="55" fillId="7" borderId="57" xfId="0" applyFont="1" applyFill="1" applyBorder="1" applyAlignment="1">
      <alignment horizontal="center" vertical="center" shrinkToFit="1"/>
    </xf>
    <xf numFmtId="0" fontId="55" fillId="7" borderId="0" xfId="0" applyFont="1" applyFill="1" applyBorder="1" applyAlignment="1">
      <alignment horizontal="center" vertical="center" shrinkToFit="1"/>
    </xf>
    <xf numFmtId="0" fontId="55" fillId="7" borderId="109" xfId="0" applyFont="1" applyFill="1" applyBorder="1" applyAlignment="1">
      <alignment horizontal="center" vertical="center" shrinkToFit="1"/>
    </xf>
    <xf numFmtId="179" fontId="50" fillId="6" borderId="110" xfId="0" applyNumberFormat="1" applyFont="1" applyFill="1" applyBorder="1" applyAlignment="1" applyProtection="1">
      <alignment horizontal="center" vertical="center"/>
      <protection locked="0"/>
    </xf>
    <xf numFmtId="179" fontId="50" fillId="6" borderId="72" xfId="0" applyNumberFormat="1" applyFont="1" applyFill="1" applyBorder="1" applyAlignment="1" applyProtection="1">
      <alignment horizontal="center" vertical="center"/>
      <protection locked="0"/>
    </xf>
    <xf numFmtId="179" fontId="50" fillId="6" borderId="111" xfId="0" applyNumberFormat="1" applyFont="1" applyFill="1" applyBorder="1" applyAlignment="1" applyProtection="1">
      <alignment horizontal="center" vertical="center"/>
      <protection locked="0"/>
    </xf>
    <xf numFmtId="179" fontId="50" fillId="6" borderId="112" xfId="0" applyNumberFormat="1" applyFont="1" applyFill="1" applyBorder="1" applyAlignment="1" applyProtection="1">
      <alignment horizontal="center" vertical="center"/>
      <protection locked="0"/>
    </xf>
    <xf numFmtId="179" fontId="50" fillId="6" borderId="68" xfId="0" applyNumberFormat="1" applyFont="1" applyFill="1" applyBorder="1" applyAlignment="1" applyProtection="1">
      <alignment horizontal="center" vertical="center"/>
      <protection locked="0"/>
    </xf>
    <xf numFmtId="179" fontId="50" fillId="6" borderId="113" xfId="0" applyNumberFormat="1" applyFont="1" applyFill="1" applyBorder="1" applyAlignment="1" applyProtection="1">
      <alignment horizontal="center" vertical="center"/>
      <protection locked="0"/>
    </xf>
    <xf numFmtId="0" fontId="48" fillId="7" borderId="96" xfId="0" applyFont="1" applyFill="1" applyBorder="1" applyAlignment="1">
      <alignment horizontal="left" vertical="center" shrinkToFit="1"/>
    </xf>
    <xf numFmtId="0" fontId="48" fillId="7" borderId="69" xfId="0" applyFont="1" applyFill="1" applyBorder="1" applyAlignment="1">
      <alignment horizontal="left" vertical="center" shrinkToFit="1"/>
    </xf>
    <xf numFmtId="0" fontId="54" fillId="7" borderId="114" xfId="0" applyFont="1" applyFill="1" applyBorder="1" applyAlignment="1">
      <alignment horizontal="center" vertical="center" shrinkToFit="1"/>
    </xf>
    <xf numFmtId="0" fontId="54" fillId="7" borderId="77" xfId="0" applyFont="1" applyFill="1" applyBorder="1" applyAlignment="1">
      <alignment horizontal="center" vertical="center" shrinkToFit="1"/>
    </xf>
    <xf numFmtId="0" fontId="54" fillId="7" borderId="115" xfId="0" applyFont="1" applyFill="1" applyBorder="1" applyAlignment="1">
      <alignment horizontal="center" vertical="center" shrinkToFit="1"/>
    </xf>
    <xf numFmtId="0" fontId="54" fillId="7" borderId="122" xfId="0" applyFont="1" applyFill="1" applyBorder="1" applyAlignment="1">
      <alignment horizontal="center" vertical="center" shrinkToFit="1"/>
    </xf>
    <xf numFmtId="0" fontId="54" fillId="7" borderId="123" xfId="0" applyFont="1" applyFill="1" applyBorder="1" applyAlignment="1">
      <alignment horizontal="center" vertical="center" shrinkToFit="1"/>
    </xf>
    <xf numFmtId="0" fontId="47" fillId="3" borderId="89" xfId="0" applyFont="1" applyFill="1" applyBorder="1" applyAlignment="1" applyProtection="1">
      <alignment horizontal="right" vertical="center" shrinkToFit="1"/>
      <protection locked="0"/>
    </xf>
    <xf numFmtId="0" fontId="47" fillId="3" borderId="124" xfId="0" applyFont="1" applyFill="1" applyBorder="1" applyAlignment="1" applyProtection="1">
      <alignment horizontal="right" vertical="center" shrinkToFit="1"/>
      <protection locked="0"/>
    </xf>
    <xf numFmtId="0" fontId="48" fillId="6" borderId="16" xfId="0" applyFont="1" applyFill="1" applyBorder="1" applyAlignment="1" applyProtection="1">
      <alignment horizontal="center" vertical="center" shrinkToFit="1"/>
      <protection locked="0"/>
    </xf>
    <xf numFmtId="0" fontId="48" fillId="7" borderId="0" xfId="0" applyFont="1" applyFill="1" applyBorder="1" applyAlignment="1">
      <alignment horizontal="center" vertical="center" shrinkToFit="1"/>
    </xf>
    <xf numFmtId="0" fontId="54" fillId="7" borderId="82" xfId="0" applyFont="1" applyFill="1" applyBorder="1" applyAlignment="1">
      <alignment horizontal="center" vertical="center" shrinkToFit="1"/>
    </xf>
    <xf numFmtId="0" fontId="54" fillId="7" borderId="66" xfId="0" applyFont="1" applyFill="1" applyBorder="1" applyAlignment="1">
      <alignment horizontal="center" vertical="center" shrinkToFit="1"/>
    </xf>
    <xf numFmtId="0" fontId="56" fillId="5" borderId="125" xfId="0" applyFont="1" applyFill="1" applyBorder="1" applyAlignment="1" applyProtection="1">
      <alignment horizontal="center" vertical="center" shrinkToFit="1"/>
      <protection locked="0"/>
    </xf>
    <xf numFmtId="0" fontId="56" fillId="5" borderId="102" xfId="0" applyFont="1" applyFill="1" applyBorder="1" applyAlignment="1" applyProtection="1">
      <alignment horizontal="center" vertical="center" shrinkToFit="1"/>
      <protection locked="0"/>
    </xf>
    <xf numFmtId="0" fontId="56" fillId="5" borderId="126" xfId="0" applyFont="1" applyFill="1" applyBorder="1" applyAlignment="1" applyProtection="1">
      <alignment horizontal="center" vertical="center" shrinkToFit="1"/>
      <protection locked="0"/>
    </xf>
    <xf numFmtId="0" fontId="56" fillId="5" borderId="127" xfId="0" applyFont="1" applyFill="1" applyBorder="1" applyAlignment="1" applyProtection="1">
      <alignment horizontal="center" vertical="center" shrinkToFit="1"/>
      <protection locked="0"/>
    </xf>
    <xf numFmtId="0" fontId="56" fillId="5" borderId="128" xfId="0" applyFont="1" applyFill="1" applyBorder="1" applyAlignment="1" applyProtection="1">
      <alignment horizontal="center" vertical="center" shrinkToFit="1"/>
      <protection locked="0"/>
    </xf>
    <xf numFmtId="0" fontId="46" fillId="7" borderId="0" xfId="0" applyFont="1" applyFill="1" applyAlignment="1">
      <alignment vertical="center" shrinkToFit="1"/>
    </xf>
    <xf numFmtId="0" fontId="49" fillId="7" borderId="42" xfId="0" applyFont="1" applyFill="1" applyBorder="1" applyAlignment="1">
      <alignment horizontal="center" shrinkToFit="1"/>
    </xf>
    <xf numFmtId="0" fontId="49" fillId="7" borderId="42" xfId="0" applyFont="1" applyFill="1" applyBorder="1" applyAlignment="1">
      <alignment horizontal="center"/>
    </xf>
    <xf numFmtId="0" fontId="46" fillId="7" borderId="0" xfId="0" applyFont="1" applyFill="1" applyBorder="1" applyAlignment="1">
      <alignment horizontal="left" vertical="center" shrinkToFit="1"/>
    </xf>
    <xf numFmtId="0" fontId="46" fillId="7" borderId="92" xfId="0" applyFont="1" applyFill="1" applyBorder="1" applyAlignment="1" applyProtection="1">
      <alignment horizontal="center" vertical="center" shrinkToFit="1"/>
      <protection hidden="1"/>
    </xf>
    <xf numFmtId="0" fontId="46" fillId="7" borderId="93" xfId="0" applyFont="1" applyFill="1" applyBorder="1" applyAlignment="1" applyProtection="1">
      <alignment horizontal="center" vertical="center" shrinkToFit="1"/>
      <protection hidden="1"/>
    </xf>
    <xf numFmtId="0" fontId="49" fillId="7" borderId="0" xfId="0" applyFont="1" applyFill="1" applyBorder="1" applyAlignment="1">
      <alignment horizontal="center" vertical="top"/>
    </xf>
    <xf numFmtId="0" fontId="49" fillId="7" borderId="0" xfId="0" applyFont="1" applyFill="1" applyBorder="1" applyAlignment="1">
      <alignment horizontal="right" vertical="top" shrinkToFit="1"/>
    </xf>
    <xf numFmtId="180" fontId="49" fillId="7" borderId="0" xfId="0" applyNumberFormat="1" applyFont="1" applyFill="1" applyBorder="1" applyAlignment="1">
      <alignment horizontal="center" vertical="top"/>
    </xf>
    <xf numFmtId="0" fontId="46" fillId="7" borderId="97" xfId="0" applyFont="1" applyFill="1" applyBorder="1" applyAlignment="1">
      <alignment horizontal="center" vertical="center" shrinkToFit="1"/>
    </xf>
    <xf numFmtId="0" fontId="46" fillId="7" borderId="98" xfId="0" applyFont="1" applyFill="1" applyBorder="1" applyAlignment="1">
      <alignment horizontal="center" vertical="center" shrinkToFit="1"/>
    </xf>
    <xf numFmtId="0" fontId="46" fillId="7" borderId="99" xfId="0" applyFont="1" applyFill="1" applyBorder="1" applyAlignment="1">
      <alignment horizontal="center" vertical="center" shrinkToFit="1"/>
    </xf>
    <xf numFmtId="178" fontId="46" fillId="7" borderId="80" xfId="0" applyNumberFormat="1" applyFont="1" applyFill="1" applyBorder="1" applyAlignment="1">
      <alignment horizontal="right" vertical="center" shrinkToFit="1"/>
    </xf>
    <xf numFmtId="0" fontId="46" fillId="7" borderId="80" xfId="0" applyFont="1" applyFill="1" applyBorder="1" applyAlignment="1">
      <alignment horizontal="center" vertical="center" shrinkToFit="1"/>
    </xf>
    <xf numFmtId="0" fontId="46" fillId="7" borderId="100" xfId="0" applyFont="1" applyFill="1" applyBorder="1" applyAlignment="1">
      <alignment horizontal="center" vertical="center" shrinkToFit="1"/>
    </xf>
    <xf numFmtId="177" fontId="49" fillId="7" borderId="0" xfId="0" applyNumberFormat="1" applyFont="1" applyFill="1" applyBorder="1" applyAlignment="1">
      <alignment horizontal="center" vertical="top"/>
    </xf>
    <xf numFmtId="0" fontId="46" fillId="7" borderId="116" xfId="0" applyFont="1" applyFill="1" applyBorder="1" applyAlignment="1">
      <alignment horizontal="center" vertical="center" shrinkToFit="1"/>
    </xf>
    <xf numFmtId="0" fontId="46" fillId="7" borderId="87" xfId="0" applyFont="1" applyFill="1" applyBorder="1" applyAlignment="1">
      <alignment horizontal="center" vertical="center" shrinkToFit="1"/>
    </xf>
    <xf numFmtId="0" fontId="54" fillId="7" borderId="117" xfId="0" applyFont="1" applyFill="1" applyBorder="1" applyAlignment="1">
      <alignment horizontal="center" vertical="center" shrinkToFit="1"/>
    </xf>
    <xf numFmtId="0" fontId="54" fillId="7" borderId="118" xfId="0" applyFont="1" applyFill="1" applyBorder="1" applyAlignment="1">
      <alignment horizontal="center" vertical="center" shrinkToFit="1"/>
    </xf>
    <xf numFmtId="0" fontId="46" fillId="7" borderId="82" xfId="0" applyFont="1" applyFill="1" applyBorder="1" applyAlignment="1">
      <alignment horizontal="center" vertical="center" shrinkToFit="1"/>
    </xf>
    <xf numFmtId="0" fontId="46" fillId="7" borderId="119" xfId="0" applyFont="1" applyFill="1" applyBorder="1" applyAlignment="1">
      <alignment horizontal="center" vertical="center" shrinkToFit="1"/>
    </xf>
    <xf numFmtId="0" fontId="46" fillId="7" borderId="92" xfId="0" applyFont="1" applyFill="1" applyBorder="1" applyAlignment="1">
      <alignment horizontal="left" vertical="center" shrinkToFit="1"/>
    </xf>
    <xf numFmtId="0" fontId="46" fillId="7" borderId="120" xfId="0" applyFont="1" applyFill="1" applyBorder="1" applyAlignment="1">
      <alignment horizontal="left" vertical="center" shrinkToFit="1"/>
    </xf>
    <xf numFmtId="0" fontId="46" fillId="7" borderId="121" xfId="0" applyFont="1" applyFill="1" applyBorder="1" applyAlignment="1">
      <alignment horizontal="center" vertical="center" shrinkToFit="1"/>
    </xf>
    <xf numFmtId="0" fontId="46" fillId="7" borderId="89" xfId="0" applyFont="1" applyFill="1" applyBorder="1" applyAlignment="1">
      <alignment horizontal="center" vertical="center" shrinkToFit="1"/>
    </xf>
    <xf numFmtId="178" fontId="46" fillId="7" borderId="92" xfId="0" applyNumberFormat="1" applyFont="1" applyFill="1" applyBorder="1" applyAlignment="1" applyProtection="1">
      <alignment horizontal="right" vertical="center" shrinkToFit="1"/>
      <protection hidden="1"/>
    </xf>
    <xf numFmtId="178" fontId="46" fillId="7" borderId="120" xfId="0" applyNumberFormat="1" applyFont="1" applyFill="1" applyBorder="1" applyAlignment="1" applyProtection="1">
      <alignment horizontal="right" vertical="center" shrinkToFit="1"/>
      <protection hidden="1"/>
    </xf>
  </cellXfs>
  <cellStyles count="1">
    <cellStyle name="標準" xfId="0" builtinId="0"/>
  </cellStyles>
  <dxfs count="31">
    <dxf>
      <font>
        <color theme="6" tint="0.79998168889431442"/>
        <name val="ＭＳ Ｐゴシック"/>
        <scheme val="none"/>
      </font>
      <fill>
        <patternFill>
          <bgColor theme="6" tint="0.79998168889431442"/>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6" tint="0.79998168889431442"/>
        <name val="ＭＳ Ｐゴシック"/>
        <scheme val="none"/>
      </font>
    </dxf>
    <dxf>
      <fill>
        <patternFill>
          <bgColor indexed="53"/>
        </patternFill>
      </fill>
    </dxf>
    <dxf>
      <fill>
        <patternFill>
          <bgColor theme="6" tint="0.79998168889431442"/>
        </patternFill>
      </fill>
    </dxf>
    <dxf>
      <fill>
        <patternFill>
          <bgColor theme="6" tint="0.79998168889431442"/>
        </patternFill>
      </fill>
    </dxf>
    <dxf>
      <font>
        <strike val="0"/>
        <color theme="6" tint="0.79998168889431442"/>
        <name val="ＭＳ Ｐゴシック"/>
        <scheme val="none"/>
      </font>
      <fill>
        <patternFill patternType="solid">
          <bgColor theme="6" tint="0.79998168889431442"/>
        </patternFill>
      </fill>
    </dxf>
    <dxf>
      <fill>
        <patternFill>
          <bgColor theme="9"/>
        </patternFill>
      </fill>
    </dxf>
    <dxf>
      <fill>
        <patternFill>
          <bgColor theme="9"/>
        </patternFill>
      </fill>
    </dxf>
    <dxf>
      <fill>
        <patternFill>
          <bgColor theme="6" tint="0.79998168889431442"/>
        </patternFill>
      </fill>
    </dxf>
    <dxf>
      <font>
        <strike val="0"/>
        <color theme="6" tint="0.79998168889431442"/>
        <name val="ＭＳ Ｐゴシック"/>
        <scheme val="none"/>
      </font>
    </dxf>
    <dxf>
      <fill>
        <patternFill>
          <bgColor theme="6" tint="0.79998168889431442"/>
        </patternFill>
      </fill>
    </dxf>
    <dxf>
      <fill>
        <patternFill>
          <bgColor theme="6" tint="0.79998168889431442"/>
        </patternFill>
      </fill>
    </dxf>
    <dxf>
      <font>
        <b/>
        <i/>
        <strike/>
        <color rgb="FFFF0000"/>
      </font>
      <fill>
        <patternFill>
          <bgColor theme="0" tint="-0.24994659260841701"/>
        </patternFill>
      </fill>
    </dxf>
    <dxf>
      <font>
        <b/>
        <i/>
        <strike/>
        <color rgb="FFFF0000"/>
      </font>
      <fill>
        <patternFill>
          <bgColor theme="0" tint="-0.24994659260841701"/>
        </patternFill>
      </fill>
    </dxf>
    <dxf>
      <font>
        <b/>
        <i/>
        <strike/>
        <condense val="0"/>
        <extend val="0"/>
        <color indexed="10"/>
      </font>
      <fill>
        <patternFill patternType="solid">
          <bgColor indexed="22"/>
        </patternFill>
      </fill>
    </dxf>
    <dxf>
      <font>
        <condense val="0"/>
        <extend val="0"/>
        <color auto="1"/>
      </font>
      <fill>
        <patternFill>
          <bgColor indexed="26"/>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indexed="18"/>
        </patternFill>
      </fill>
    </dxf>
    <dxf>
      <fill>
        <patternFill>
          <bgColor indexed="26"/>
        </patternFill>
      </fill>
    </dxf>
    <dxf>
      <font>
        <b/>
        <i/>
        <strike/>
        <condense val="0"/>
        <extend val="0"/>
        <color indexed="10"/>
      </font>
      <fill>
        <patternFill patternType="solid">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xdr:col>
      <xdr:colOff>276225</xdr:colOff>
      <xdr:row>2</xdr:row>
      <xdr:rowOff>123825</xdr:rowOff>
    </xdr:to>
    <xdr:pic>
      <xdr:nvPicPr>
        <xdr:cNvPr id="5364"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811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54"/>
  <sheetViews>
    <sheetView showGridLines="0" showRowColHeaders="0" view="pageBreakPreview" topLeftCell="A61" zoomScale="85" zoomScaleNormal="100" zoomScaleSheetLayoutView="85" workbookViewId="0">
      <selection activeCell="A146" sqref="A146"/>
    </sheetView>
  </sheetViews>
  <sheetFormatPr defaultRowHeight="13.5" x14ac:dyDescent="0.15"/>
  <cols>
    <col min="1" max="1" width="3" customWidth="1"/>
    <col min="3" max="3" width="7.75" bestFit="1" customWidth="1"/>
    <col min="4" max="14" width="6.875" customWidth="1"/>
    <col min="15" max="15" width="6" hidden="1" customWidth="1"/>
    <col min="16" max="16" width="9.75" hidden="1" customWidth="1"/>
    <col min="17" max="17" width="2.875" hidden="1" customWidth="1"/>
    <col min="18" max="26" width="6.25" hidden="1" customWidth="1"/>
    <col min="27" max="29" width="6.25" customWidth="1"/>
    <col min="30" max="30" width="6.5" bestFit="1" customWidth="1"/>
  </cols>
  <sheetData>
    <row r="1" spans="1:16" x14ac:dyDescent="0.15">
      <c r="A1" s="260"/>
      <c r="B1" s="260"/>
      <c r="C1" s="260"/>
      <c r="D1" s="260"/>
      <c r="E1" s="260"/>
      <c r="F1" s="260"/>
      <c r="G1" s="260"/>
      <c r="H1" s="260"/>
      <c r="I1" s="260"/>
      <c r="J1" s="260"/>
      <c r="K1" s="260"/>
      <c r="L1" s="260"/>
      <c r="M1" s="260"/>
      <c r="N1" s="260"/>
    </row>
    <row r="2" spans="1:16" s="3" customFormat="1" ht="14.25" x14ac:dyDescent="0.15">
      <c r="A2" s="241">
        <v>42450</v>
      </c>
      <c r="B2" s="241"/>
      <c r="C2" s="241"/>
      <c r="D2" s="241"/>
      <c r="E2" s="241"/>
      <c r="F2" s="241"/>
      <c r="G2" s="241"/>
      <c r="H2" s="241"/>
      <c r="I2" s="241"/>
      <c r="J2" s="241"/>
      <c r="K2" s="241"/>
      <c r="L2" s="241"/>
      <c r="M2" s="241"/>
      <c r="N2" s="241"/>
    </row>
    <row r="3" spans="1:16" s="3" customFormat="1" ht="14.25" x14ac:dyDescent="0.15">
      <c r="A3" s="242" t="s">
        <v>37</v>
      </c>
      <c r="B3" s="242"/>
      <c r="C3" s="242"/>
      <c r="D3" s="242"/>
      <c r="E3" s="242"/>
      <c r="F3" s="242"/>
      <c r="G3" s="242"/>
      <c r="H3" s="242"/>
      <c r="I3" s="242"/>
      <c r="J3" s="242"/>
      <c r="K3" s="242"/>
      <c r="L3" s="242"/>
      <c r="M3" s="242"/>
      <c r="N3" s="242"/>
    </row>
    <row r="4" spans="1:16" s="3" customFormat="1" ht="14.25" x14ac:dyDescent="0.15">
      <c r="A4" s="261" t="s">
        <v>69</v>
      </c>
      <c r="B4" s="261"/>
      <c r="C4" s="261"/>
      <c r="D4" s="261"/>
      <c r="E4" s="261"/>
      <c r="F4" s="261"/>
      <c r="G4" s="261"/>
      <c r="H4" s="261"/>
      <c r="I4" s="261"/>
      <c r="J4" s="261"/>
      <c r="K4" s="261"/>
      <c r="L4" s="261"/>
      <c r="M4" s="261"/>
      <c r="N4" s="261"/>
    </row>
    <row r="5" spans="1:16" s="3" customFormat="1" ht="14.25" x14ac:dyDescent="0.15">
      <c r="A5" s="261" t="s">
        <v>97</v>
      </c>
      <c r="B5" s="261"/>
      <c r="C5" s="261"/>
      <c r="D5" s="261"/>
      <c r="E5" s="261"/>
      <c r="F5" s="261"/>
      <c r="G5" s="261"/>
      <c r="H5" s="261"/>
      <c r="I5" s="261"/>
      <c r="J5" s="261"/>
      <c r="K5" s="261"/>
      <c r="L5" s="261"/>
      <c r="M5" s="261"/>
      <c r="N5" s="261"/>
    </row>
    <row r="6" spans="1:16" x14ac:dyDescent="0.15">
      <c r="A6" s="13"/>
      <c r="B6" s="13"/>
      <c r="C6" s="13"/>
      <c r="D6" s="13"/>
      <c r="E6" s="13"/>
      <c r="F6" s="13"/>
      <c r="G6" s="13"/>
      <c r="H6" s="13"/>
      <c r="I6" s="13"/>
      <c r="J6" s="13"/>
      <c r="K6" s="13"/>
      <c r="L6" s="13"/>
      <c r="M6" s="13"/>
      <c r="N6" s="13"/>
    </row>
    <row r="7" spans="1:16" s="1" customFormat="1" ht="18.75" x14ac:dyDescent="0.15">
      <c r="A7" s="262" t="s">
        <v>177</v>
      </c>
      <c r="B7" s="262"/>
      <c r="C7" s="262"/>
      <c r="D7" s="262"/>
      <c r="E7" s="262"/>
      <c r="F7" s="262"/>
      <c r="G7" s="262"/>
      <c r="H7" s="262"/>
      <c r="I7" s="262"/>
      <c r="J7" s="262"/>
      <c r="K7" s="262"/>
      <c r="L7" s="262"/>
      <c r="M7" s="262"/>
      <c r="N7" s="262"/>
    </row>
    <row r="8" spans="1:16" ht="13.5" customHeight="1" x14ac:dyDescent="0.15">
      <c r="A8" s="13"/>
      <c r="B8" s="13"/>
      <c r="C8" s="13"/>
      <c r="D8" s="13"/>
      <c r="E8" s="13"/>
      <c r="F8" s="13"/>
      <c r="G8" s="13"/>
      <c r="H8" s="13"/>
      <c r="I8" s="13"/>
      <c r="J8" s="13"/>
      <c r="K8" s="13"/>
      <c r="L8" s="13"/>
      <c r="M8" s="13"/>
      <c r="N8" s="13"/>
    </row>
    <row r="9" spans="1:16" ht="13.5" customHeight="1" x14ac:dyDescent="0.15">
      <c r="A9" s="13"/>
      <c r="B9" s="13"/>
      <c r="C9" s="13"/>
      <c r="D9" s="13"/>
      <c r="E9" s="13"/>
      <c r="F9" s="13"/>
      <c r="G9" s="13"/>
      <c r="H9" s="13"/>
      <c r="I9" s="13"/>
      <c r="J9" s="13"/>
      <c r="K9" s="13"/>
      <c r="L9" s="13"/>
      <c r="M9" s="13"/>
      <c r="N9" s="13"/>
    </row>
    <row r="10" spans="1:16" ht="51.75" x14ac:dyDescent="0.15">
      <c r="A10" s="243" t="s">
        <v>195</v>
      </c>
      <c r="B10" s="243"/>
      <c r="C10" s="243"/>
      <c r="D10" s="243"/>
      <c r="E10" s="243"/>
      <c r="F10" s="243"/>
      <c r="G10" s="243"/>
      <c r="H10" s="243"/>
      <c r="I10" s="243"/>
      <c r="J10" s="243"/>
      <c r="K10" s="243"/>
      <c r="L10" s="243"/>
      <c r="M10" s="243"/>
      <c r="N10" s="243"/>
      <c r="P10" s="5" t="s">
        <v>163</v>
      </c>
    </row>
    <row r="11" spans="1:16" ht="60.75" x14ac:dyDescent="0.15">
      <c r="A11" s="14"/>
      <c r="B11" s="15" t="s">
        <v>38</v>
      </c>
      <c r="C11" s="243" t="s">
        <v>209</v>
      </c>
      <c r="D11" s="243"/>
      <c r="E11" s="243"/>
      <c r="F11" s="243"/>
      <c r="G11" s="243"/>
      <c r="H11" s="243"/>
      <c r="I11" s="243"/>
      <c r="J11" s="243"/>
      <c r="K11" s="243"/>
      <c r="L11" s="243"/>
      <c r="M11" s="243"/>
      <c r="N11" s="243"/>
      <c r="P11" s="5" t="s">
        <v>150</v>
      </c>
    </row>
    <row r="12" spans="1:16" ht="51.75" x14ac:dyDescent="0.15">
      <c r="A12" s="14"/>
      <c r="B12" s="15" t="s">
        <v>41</v>
      </c>
      <c r="C12" s="243" t="s">
        <v>151</v>
      </c>
      <c r="D12" s="243"/>
      <c r="E12" s="243"/>
      <c r="F12" s="243"/>
      <c r="G12" s="243"/>
      <c r="H12" s="243"/>
      <c r="I12" s="243"/>
      <c r="J12" s="243"/>
      <c r="K12" s="243"/>
      <c r="L12" s="243"/>
      <c r="M12" s="243"/>
      <c r="N12" s="243"/>
      <c r="P12" s="5" t="s">
        <v>130</v>
      </c>
    </row>
    <row r="13" spans="1:16" ht="132" x14ac:dyDescent="0.15">
      <c r="A13" s="26"/>
      <c r="B13" s="4" t="s">
        <v>127</v>
      </c>
      <c r="C13" s="255" t="s">
        <v>194</v>
      </c>
      <c r="D13" s="255"/>
      <c r="E13" s="255"/>
      <c r="F13" s="255"/>
      <c r="G13" s="255"/>
      <c r="H13" s="255"/>
      <c r="I13" s="255"/>
      <c r="J13" s="255"/>
      <c r="K13" s="255"/>
      <c r="L13" s="255"/>
      <c r="M13" s="255"/>
      <c r="N13" s="255"/>
      <c r="P13" s="5" t="s">
        <v>168</v>
      </c>
    </row>
    <row r="14" spans="1:16" ht="17.25" x14ac:dyDescent="0.15">
      <c r="A14" s="26"/>
      <c r="B14" s="4" t="s">
        <v>128</v>
      </c>
      <c r="C14" s="255" t="s">
        <v>152</v>
      </c>
      <c r="D14" s="255"/>
      <c r="E14" s="255"/>
      <c r="F14" s="255"/>
      <c r="G14" s="255"/>
      <c r="H14" s="255"/>
      <c r="I14" s="255"/>
      <c r="J14" s="255"/>
      <c r="K14" s="255"/>
      <c r="L14" s="255"/>
      <c r="M14" s="255"/>
      <c r="N14" s="255"/>
      <c r="P14" s="79" t="s">
        <v>34</v>
      </c>
    </row>
    <row r="15" spans="1:16" ht="45.75" x14ac:dyDescent="0.15">
      <c r="A15" s="236" t="s">
        <v>178</v>
      </c>
      <c r="B15" s="237"/>
      <c r="C15" s="237"/>
      <c r="D15" s="237"/>
      <c r="E15" s="237"/>
      <c r="F15" s="237"/>
      <c r="G15" s="237"/>
      <c r="H15" s="237"/>
      <c r="I15" s="237"/>
      <c r="J15" s="237"/>
      <c r="K15" s="237"/>
      <c r="L15" s="237"/>
      <c r="M15" s="237"/>
      <c r="N15" s="238"/>
      <c r="P15" s="5" t="s">
        <v>133</v>
      </c>
    </row>
    <row r="16" spans="1:16" ht="34.5" x14ac:dyDescent="0.15">
      <c r="A16" s="77"/>
      <c r="B16" s="78"/>
      <c r="C16" s="239" t="s">
        <v>162</v>
      </c>
      <c r="D16" s="240"/>
      <c r="E16" s="240"/>
      <c r="F16" s="240"/>
      <c r="G16" s="240"/>
      <c r="H16" s="240"/>
      <c r="I16" s="240"/>
      <c r="J16" s="240"/>
      <c r="K16" s="240"/>
      <c r="L16" s="240"/>
      <c r="M16" s="240"/>
      <c r="N16" s="240"/>
      <c r="P16" s="33" t="s">
        <v>147</v>
      </c>
    </row>
    <row r="17" spans="1:27" ht="57" customHeight="1" x14ac:dyDescent="0.15">
      <c r="A17" s="263" t="s">
        <v>210</v>
      </c>
      <c r="B17" s="264"/>
      <c r="C17" s="264"/>
      <c r="D17" s="264"/>
      <c r="E17" s="264"/>
      <c r="F17" s="264"/>
      <c r="G17" s="264"/>
      <c r="H17" s="264"/>
      <c r="I17" s="264"/>
      <c r="J17" s="264"/>
      <c r="K17" s="264"/>
      <c r="L17" s="264"/>
      <c r="M17" s="264"/>
      <c r="N17" s="265"/>
      <c r="P17" s="5" t="s">
        <v>40</v>
      </c>
    </row>
    <row r="18" spans="1:27" ht="14.25" x14ac:dyDescent="0.15">
      <c r="A18" s="246" t="s">
        <v>153</v>
      </c>
      <c r="B18" s="246"/>
      <c r="C18" s="246"/>
      <c r="D18" s="246"/>
      <c r="E18" s="246"/>
      <c r="F18" s="246"/>
      <c r="G18" s="246"/>
      <c r="H18" s="246"/>
      <c r="I18" s="246"/>
      <c r="J18" s="246"/>
      <c r="K18" s="246"/>
      <c r="L18" s="246"/>
      <c r="M18" s="246"/>
      <c r="N18" s="246"/>
      <c r="P18" s="5"/>
    </row>
    <row r="19" spans="1:27" ht="8.25" customHeight="1" x14ac:dyDescent="0.15">
      <c r="A19" s="16"/>
      <c r="B19" s="16"/>
      <c r="C19" s="16"/>
      <c r="D19" s="16"/>
      <c r="E19" s="16"/>
      <c r="F19" s="16"/>
      <c r="G19" s="16"/>
      <c r="H19" s="16"/>
      <c r="I19" s="16"/>
      <c r="J19" s="16"/>
      <c r="K19" s="16"/>
      <c r="L19" s="16"/>
      <c r="M19" s="16"/>
      <c r="N19" s="16"/>
      <c r="O19" s="2"/>
      <c r="P19" s="2"/>
    </row>
    <row r="20" spans="1:27" ht="21" x14ac:dyDescent="0.15">
      <c r="A20" s="258" t="s">
        <v>36</v>
      </c>
      <c r="B20" s="258"/>
      <c r="C20" s="258"/>
      <c r="D20" s="258"/>
      <c r="E20" s="258"/>
      <c r="F20" s="258"/>
      <c r="G20" s="258"/>
      <c r="H20" s="258"/>
      <c r="I20" s="258"/>
      <c r="J20" s="258"/>
      <c r="K20" s="258"/>
      <c r="L20" s="258"/>
      <c r="M20" s="258"/>
      <c r="N20" s="258"/>
      <c r="O20" s="2"/>
      <c r="P20" s="2"/>
    </row>
    <row r="21" spans="1:27" ht="6.75" customHeight="1" x14ac:dyDescent="0.15">
      <c r="A21" s="16"/>
      <c r="B21" s="16"/>
      <c r="C21" s="16"/>
      <c r="D21" s="16"/>
      <c r="E21" s="16"/>
      <c r="F21" s="16"/>
      <c r="G21" s="16"/>
      <c r="H21" s="16"/>
      <c r="I21" s="16"/>
      <c r="J21" s="16"/>
      <c r="K21" s="16"/>
      <c r="L21" s="16"/>
      <c r="M21" s="16"/>
      <c r="N21" s="16"/>
      <c r="O21" s="2"/>
      <c r="P21" s="2"/>
    </row>
    <row r="22" spans="1:27" ht="15" customHeight="1" x14ac:dyDescent="0.15">
      <c r="A22" s="12" t="s">
        <v>1</v>
      </c>
      <c r="B22" s="12"/>
      <c r="C22" s="17"/>
      <c r="D22" s="251" t="s">
        <v>190</v>
      </c>
      <c r="E22" s="252"/>
      <c r="F22" s="252"/>
      <c r="G22" s="252"/>
      <c r="H22" s="252"/>
      <c r="I22" s="252"/>
      <c r="J22" s="252"/>
      <c r="K22" s="252"/>
      <c r="L22" s="252"/>
      <c r="M22" s="252"/>
      <c r="N22" s="252"/>
      <c r="O22" s="3"/>
      <c r="P22" s="3"/>
    </row>
    <row r="23" spans="1:27" ht="28.5" x14ac:dyDescent="0.15">
      <c r="A23" s="18"/>
      <c r="B23" s="18"/>
      <c r="C23" s="235" t="s">
        <v>154</v>
      </c>
      <c r="D23" s="235"/>
      <c r="E23" s="235"/>
      <c r="F23" s="235"/>
      <c r="G23" s="235"/>
      <c r="H23" s="235"/>
      <c r="I23" s="235"/>
      <c r="J23" s="235"/>
      <c r="K23" s="235"/>
      <c r="L23" s="235"/>
      <c r="M23" s="235"/>
      <c r="N23" s="235"/>
      <c r="O23" s="3"/>
      <c r="P23" s="5" t="s">
        <v>149</v>
      </c>
      <c r="AA23" s="30"/>
    </row>
    <row r="24" spans="1:27" ht="71.25" x14ac:dyDescent="0.15">
      <c r="A24" s="19" t="s">
        <v>0</v>
      </c>
      <c r="B24" s="19"/>
      <c r="C24" s="17"/>
      <c r="D24" s="257" t="s">
        <v>165</v>
      </c>
      <c r="E24" s="257"/>
      <c r="F24" s="257"/>
      <c r="G24" s="257"/>
      <c r="H24" s="257"/>
      <c r="I24" s="257"/>
      <c r="J24" s="257"/>
      <c r="K24" s="257"/>
      <c r="L24" s="257"/>
      <c r="M24" s="257"/>
      <c r="N24" s="257"/>
      <c r="O24" s="3"/>
      <c r="P24" s="5" t="s">
        <v>132</v>
      </c>
    </row>
    <row r="25" spans="1:27" ht="48.75" thickBot="1" x14ac:dyDescent="0.2">
      <c r="A25" s="18"/>
      <c r="B25" s="18"/>
      <c r="C25" s="234" t="s">
        <v>164</v>
      </c>
      <c r="D25" s="234"/>
      <c r="E25" s="234"/>
      <c r="F25" s="234"/>
      <c r="G25" s="234"/>
      <c r="H25" s="234"/>
      <c r="I25" s="234"/>
      <c r="J25" s="234"/>
      <c r="K25" s="234"/>
      <c r="L25" s="234"/>
      <c r="M25" s="234"/>
      <c r="N25" s="234"/>
      <c r="O25" s="3"/>
      <c r="P25" s="5" t="s">
        <v>148</v>
      </c>
    </row>
    <row r="26" spans="1:27" ht="42" thickTop="1" thickBot="1" x14ac:dyDescent="0.2">
      <c r="A26" s="248" t="s">
        <v>155</v>
      </c>
      <c r="B26" s="249"/>
      <c r="C26" s="249"/>
      <c r="D26" s="249"/>
      <c r="E26" s="249"/>
      <c r="F26" s="249"/>
      <c r="G26" s="249"/>
      <c r="H26" s="249"/>
      <c r="I26" s="249"/>
      <c r="J26" s="249"/>
      <c r="K26" s="249"/>
      <c r="L26" s="249"/>
      <c r="M26" s="249"/>
      <c r="N26" s="250"/>
      <c r="O26" s="3"/>
      <c r="P26" s="11" t="s">
        <v>67</v>
      </c>
    </row>
    <row r="27" spans="1:27" ht="15" thickTop="1" x14ac:dyDescent="0.15">
      <c r="A27" s="233" t="s">
        <v>156</v>
      </c>
      <c r="B27" s="233"/>
      <c r="C27" s="233"/>
      <c r="D27" s="233"/>
      <c r="E27" s="233"/>
      <c r="F27" s="233"/>
      <c r="G27" s="233"/>
      <c r="H27" s="233"/>
      <c r="I27" s="233"/>
      <c r="J27" s="233"/>
      <c r="K27" s="233"/>
      <c r="L27" s="233"/>
      <c r="M27" s="233"/>
      <c r="N27" s="233"/>
      <c r="O27" s="3"/>
      <c r="P27" s="31"/>
    </row>
    <row r="28" spans="1:27" ht="14.25" x14ac:dyDescent="0.15">
      <c r="A28" s="259" t="s">
        <v>71</v>
      </c>
      <c r="B28" s="259"/>
      <c r="C28" s="259"/>
      <c r="D28" s="259"/>
      <c r="E28" s="259"/>
      <c r="F28" s="3"/>
      <c r="G28" s="3"/>
      <c r="H28" s="3"/>
      <c r="I28" s="3"/>
      <c r="J28" s="3"/>
      <c r="K28" s="3"/>
      <c r="L28" s="3"/>
      <c r="M28" s="3"/>
      <c r="N28" s="3"/>
      <c r="O28" s="3"/>
      <c r="P28" s="3"/>
    </row>
    <row r="29" spans="1:27" ht="28.5" x14ac:dyDescent="0.15">
      <c r="A29" s="86"/>
      <c r="B29" s="7" t="s">
        <v>72</v>
      </c>
      <c r="C29" s="209" t="s">
        <v>181</v>
      </c>
      <c r="D29" s="209"/>
      <c r="E29" s="209"/>
      <c r="F29" s="209"/>
      <c r="G29" s="209"/>
      <c r="H29" s="209"/>
      <c r="I29" s="209"/>
      <c r="J29" s="209"/>
      <c r="K29" s="209"/>
      <c r="L29" s="209"/>
      <c r="M29" s="209"/>
      <c r="N29" s="209"/>
      <c r="O29" s="3"/>
      <c r="P29" s="5" t="s">
        <v>94</v>
      </c>
    </row>
    <row r="30" spans="1:27" ht="28.5" x14ac:dyDescent="0.15">
      <c r="A30" s="3"/>
      <c r="B30" s="7" t="s">
        <v>72</v>
      </c>
      <c r="C30" s="209" t="s">
        <v>157</v>
      </c>
      <c r="D30" s="209"/>
      <c r="E30" s="209"/>
      <c r="F30" s="209"/>
      <c r="G30" s="209"/>
      <c r="H30" s="209"/>
      <c r="I30" s="209"/>
      <c r="J30" s="209"/>
      <c r="K30" s="209"/>
      <c r="L30" s="209"/>
      <c r="M30" s="209"/>
      <c r="N30" s="209"/>
      <c r="O30" s="3"/>
      <c r="P30" s="5" t="s">
        <v>94</v>
      </c>
    </row>
    <row r="31" spans="1:27" ht="14.25" x14ac:dyDescent="0.15">
      <c r="A31" s="3"/>
      <c r="B31" s="7" t="s">
        <v>72</v>
      </c>
      <c r="C31" s="209" t="s">
        <v>184</v>
      </c>
      <c r="D31" s="209"/>
      <c r="E31" s="209"/>
      <c r="F31" s="209"/>
      <c r="G31" s="209"/>
      <c r="H31" s="209"/>
      <c r="I31" s="209"/>
      <c r="J31" s="209"/>
      <c r="K31" s="209"/>
      <c r="L31" s="209"/>
      <c r="M31" s="209"/>
      <c r="N31" s="209"/>
      <c r="O31" s="3"/>
      <c r="P31" s="5" t="s">
        <v>185</v>
      </c>
    </row>
    <row r="32" spans="1:27" ht="14.25" x14ac:dyDescent="0.15">
      <c r="A32" s="3"/>
      <c r="B32" s="7" t="s">
        <v>72</v>
      </c>
      <c r="C32" s="209" t="s">
        <v>199</v>
      </c>
      <c r="D32" s="209"/>
      <c r="E32" s="209"/>
      <c r="F32" s="209"/>
      <c r="G32" s="209"/>
      <c r="H32" s="209"/>
      <c r="I32" s="209"/>
      <c r="J32" s="209"/>
      <c r="K32" s="209"/>
      <c r="L32" s="209"/>
      <c r="M32" s="209"/>
      <c r="N32" s="209"/>
      <c r="O32" s="3"/>
      <c r="P32" s="5" t="s">
        <v>185</v>
      </c>
    </row>
    <row r="33" spans="1:27" ht="14.25" x14ac:dyDescent="0.15">
      <c r="A33" s="3"/>
      <c r="B33" s="7" t="s">
        <v>72</v>
      </c>
      <c r="C33" s="209" t="s">
        <v>198</v>
      </c>
      <c r="D33" s="209"/>
      <c r="E33" s="209"/>
      <c r="F33" s="209"/>
      <c r="G33" s="209"/>
      <c r="H33" s="209"/>
      <c r="I33" s="209"/>
      <c r="J33" s="209"/>
      <c r="K33" s="209"/>
      <c r="L33" s="209"/>
      <c r="M33" s="209"/>
      <c r="N33" s="209"/>
      <c r="O33" s="3"/>
      <c r="P33" s="5" t="s">
        <v>185</v>
      </c>
    </row>
    <row r="34" spans="1:27" ht="39" customHeight="1" x14ac:dyDescent="0.15">
      <c r="A34" s="3"/>
      <c r="B34" s="7" t="s">
        <v>72</v>
      </c>
      <c r="C34" s="209" t="s">
        <v>167</v>
      </c>
      <c r="D34" s="209"/>
      <c r="E34" s="209"/>
      <c r="F34" s="209"/>
      <c r="G34" s="209"/>
      <c r="H34" s="209"/>
      <c r="I34" s="209"/>
      <c r="J34" s="209"/>
      <c r="K34" s="209"/>
      <c r="L34" s="209"/>
      <c r="M34" s="209"/>
      <c r="N34" s="209"/>
      <c r="O34" s="3"/>
      <c r="P34" s="5" t="s">
        <v>166</v>
      </c>
    </row>
    <row r="35" spans="1:27" s="34" customFormat="1" ht="14.25" x14ac:dyDescent="0.15">
      <c r="A35" s="3" t="s">
        <v>109</v>
      </c>
      <c r="B35" s="3"/>
      <c r="C35" s="3"/>
      <c r="D35" s="3"/>
      <c r="E35" s="3"/>
      <c r="F35" s="3"/>
      <c r="G35" s="3"/>
      <c r="H35" s="3"/>
      <c r="I35" s="3"/>
      <c r="J35" s="3"/>
      <c r="K35" s="3"/>
      <c r="L35" s="3"/>
      <c r="M35" s="3"/>
      <c r="N35" s="3"/>
      <c r="P35" s="3"/>
    </row>
    <row r="36" spans="1:27" s="34" customFormat="1" ht="12" customHeight="1" x14ac:dyDescent="0.15">
      <c r="A36" s="32"/>
      <c r="B36" s="35" t="s">
        <v>38</v>
      </c>
      <c r="C36" s="204" t="s">
        <v>158</v>
      </c>
      <c r="D36" s="204"/>
      <c r="E36" s="204"/>
      <c r="F36" s="204"/>
      <c r="G36" s="204"/>
      <c r="H36" s="204"/>
      <c r="I36" s="204"/>
      <c r="J36" s="204"/>
      <c r="K36" s="204"/>
      <c r="L36" s="204"/>
      <c r="M36" s="204"/>
      <c r="N36" s="204"/>
      <c r="P36" s="33" t="s">
        <v>34</v>
      </c>
    </row>
    <row r="37" spans="1:27" s="34" customFormat="1" ht="12" customHeight="1" x14ac:dyDescent="0.15">
      <c r="A37" s="32"/>
      <c r="B37" s="35" t="s">
        <v>41</v>
      </c>
      <c r="C37" s="205" t="s">
        <v>159</v>
      </c>
      <c r="D37" s="205"/>
      <c r="E37" s="205"/>
      <c r="F37" s="205"/>
      <c r="G37" s="205"/>
      <c r="H37" s="205"/>
      <c r="I37" s="205"/>
      <c r="J37" s="205"/>
      <c r="K37" s="205"/>
      <c r="L37" s="205"/>
      <c r="M37" s="205"/>
      <c r="N37" s="205"/>
      <c r="P37" s="33" t="s">
        <v>34</v>
      </c>
      <c r="AA37" s="60"/>
    </row>
    <row r="38" spans="1:27" ht="28.5" customHeight="1" x14ac:dyDescent="0.15">
      <c r="A38" s="32"/>
      <c r="B38" s="35" t="s">
        <v>42</v>
      </c>
      <c r="C38" s="205" t="s">
        <v>160</v>
      </c>
      <c r="D38" s="205"/>
      <c r="E38" s="205"/>
      <c r="F38" s="205"/>
      <c r="G38" s="205"/>
      <c r="H38" s="205"/>
      <c r="I38" s="205"/>
      <c r="J38" s="205"/>
      <c r="K38" s="205"/>
      <c r="L38" s="205"/>
      <c r="M38" s="205"/>
      <c r="N38" s="205"/>
      <c r="P38" s="5" t="s">
        <v>35</v>
      </c>
    </row>
    <row r="39" spans="1:27" s="34" customFormat="1" ht="14.25" x14ac:dyDescent="0.15">
      <c r="A39" s="3" t="s">
        <v>110</v>
      </c>
      <c r="B39" s="3"/>
      <c r="C39" s="3"/>
      <c r="D39" s="3"/>
      <c r="E39" s="3"/>
      <c r="F39" s="3"/>
      <c r="G39" s="3"/>
      <c r="H39" s="3"/>
      <c r="I39" s="3"/>
      <c r="J39" s="3"/>
      <c r="K39" s="3"/>
      <c r="L39" s="3"/>
      <c r="M39" s="3"/>
      <c r="N39" s="3"/>
      <c r="P39" s="3"/>
    </row>
    <row r="40" spans="1:27" ht="14.25" x14ac:dyDescent="0.15">
      <c r="A40" s="3"/>
      <c r="B40" s="7" t="s">
        <v>72</v>
      </c>
      <c r="C40" s="209" t="s">
        <v>161</v>
      </c>
      <c r="D40" s="209"/>
      <c r="E40" s="209"/>
      <c r="F40" s="209"/>
      <c r="G40" s="209"/>
      <c r="H40" s="209"/>
      <c r="I40" s="209"/>
      <c r="J40" s="209"/>
      <c r="K40" s="209"/>
      <c r="L40" s="209"/>
      <c r="M40" s="209"/>
      <c r="N40" s="209"/>
      <c r="O40" s="3"/>
      <c r="P40" s="5" t="s">
        <v>182</v>
      </c>
    </row>
    <row r="41" spans="1:27" ht="37.5" x14ac:dyDescent="0.15">
      <c r="A41" s="3"/>
      <c r="B41" s="7" t="s">
        <v>72</v>
      </c>
      <c r="C41" s="209" t="s">
        <v>186</v>
      </c>
      <c r="D41" s="209"/>
      <c r="E41" s="209"/>
      <c r="F41" s="209"/>
      <c r="G41" s="209"/>
      <c r="H41" s="209"/>
      <c r="I41" s="209"/>
      <c r="J41" s="209"/>
      <c r="K41" s="209"/>
      <c r="L41" s="209"/>
      <c r="M41" s="209"/>
      <c r="N41" s="209"/>
      <c r="O41" s="3"/>
      <c r="P41" s="5" t="s">
        <v>183</v>
      </c>
    </row>
    <row r="42" spans="1:27" ht="15" thickBot="1" x14ac:dyDescent="0.2">
      <c r="A42" s="242" t="s">
        <v>129</v>
      </c>
      <c r="B42" s="242"/>
      <c r="C42" s="242"/>
      <c r="D42" s="242"/>
      <c r="E42" s="242"/>
      <c r="F42" s="20"/>
      <c r="G42" s="20"/>
      <c r="H42" s="20"/>
      <c r="I42" s="20"/>
      <c r="J42" s="20"/>
      <c r="K42" s="20"/>
      <c r="L42" s="20"/>
      <c r="M42" s="20"/>
      <c r="N42" s="20"/>
    </row>
    <row r="43" spans="1:27" ht="17.25" customHeight="1" thickTop="1" x14ac:dyDescent="0.15">
      <c r="A43" s="20"/>
      <c r="B43" s="231" t="s">
        <v>86</v>
      </c>
      <c r="C43" s="224" t="s">
        <v>18</v>
      </c>
      <c r="D43" s="225"/>
      <c r="E43" s="226"/>
      <c r="F43" s="224" t="s">
        <v>19</v>
      </c>
      <c r="G43" s="225"/>
      <c r="H43" s="226"/>
      <c r="I43" s="224" t="s">
        <v>20</v>
      </c>
      <c r="J43" s="225"/>
      <c r="K43" s="225"/>
      <c r="L43" s="225"/>
      <c r="M43" s="226"/>
      <c r="N43" s="266" t="s">
        <v>202</v>
      </c>
    </row>
    <row r="44" spans="1:27" ht="17.25" customHeight="1" x14ac:dyDescent="0.15">
      <c r="A44" s="20"/>
      <c r="B44" s="232"/>
      <c r="C44" s="38" t="s">
        <v>21</v>
      </c>
      <c r="D44" s="244" t="s">
        <v>22</v>
      </c>
      <c r="E44" s="245"/>
      <c r="F44" s="38" t="s">
        <v>21</v>
      </c>
      <c r="G44" s="244" t="s">
        <v>22</v>
      </c>
      <c r="H44" s="245"/>
      <c r="I44" s="38" t="s">
        <v>21</v>
      </c>
      <c r="J44" s="244" t="s">
        <v>22</v>
      </c>
      <c r="K44" s="244"/>
      <c r="L44" s="28" t="s">
        <v>23</v>
      </c>
      <c r="M44" s="29" t="s">
        <v>24</v>
      </c>
      <c r="N44" s="267"/>
    </row>
    <row r="45" spans="1:27" x14ac:dyDescent="0.15">
      <c r="A45" s="20"/>
      <c r="B45" s="39" t="s">
        <v>25</v>
      </c>
      <c r="C45" s="40">
        <v>15000</v>
      </c>
      <c r="D45" s="41">
        <v>1000</v>
      </c>
      <c r="E45" s="42" t="s">
        <v>87</v>
      </c>
      <c r="F45" s="40">
        <v>20000</v>
      </c>
      <c r="G45" s="41">
        <v>500</v>
      </c>
      <c r="H45" s="42" t="s">
        <v>87</v>
      </c>
      <c r="I45" s="40">
        <v>7000</v>
      </c>
      <c r="J45" s="41">
        <v>2000</v>
      </c>
      <c r="K45" s="43" t="s">
        <v>87</v>
      </c>
      <c r="L45" s="44">
        <v>5000</v>
      </c>
      <c r="M45" s="45">
        <v>2000</v>
      </c>
      <c r="N45" s="93">
        <v>0</v>
      </c>
    </row>
    <row r="46" spans="1:27" x14ac:dyDescent="0.15">
      <c r="A46" s="20"/>
      <c r="B46" s="39" t="s">
        <v>26</v>
      </c>
      <c r="C46" s="40">
        <v>15000</v>
      </c>
      <c r="D46" s="41">
        <v>1000</v>
      </c>
      <c r="E46" s="42" t="s">
        <v>87</v>
      </c>
      <c r="F46" s="40">
        <v>18000</v>
      </c>
      <c r="G46" s="41">
        <v>500</v>
      </c>
      <c r="H46" s="42" t="s">
        <v>87</v>
      </c>
      <c r="I46" s="40">
        <v>7000</v>
      </c>
      <c r="J46" s="41">
        <v>2000</v>
      </c>
      <c r="K46" s="43" t="s">
        <v>87</v>
      </c>
      <c r="L46" s="44">
        <v>5000</v>
      </c>
      <c r="M46" s="45">
        <v>2000</v>
      </c>
      <c r="N46" s="93">
        <v>0</v>
      </c>
    </row>
    <row r="47" spans="1:27" x14ac:dyDescent="0.15">
      <c r="A47" s="20"/>
      <c r="B47" s="39" t="s">
        <v>27</v>
      </c>
      <c r="C47" s="40">
        <v>15000</v>
      </c>
      <c r="D47" s="41">
        <v>1000</v>
      </c>
      <c r="E47" s="42" t="s">
        <v>87</v>
      </c>
      <c r="F47" s="40">
        <v>12000</v>
      </c>
      <c r="G47" s="41">
        <v>300</v>
      </c>
      <c r="H47" s="42" t="s">
        <v>87</v>
      </c>
      <c r="I47" s="40">
        <v>2500</v>
      </c>
      <c r="J47" s="41">
        <v>1000</v>
      </c>
      <c r="K47" s="43" t="s">
        <v>87</v>
      </c>
      <c r="L47" s="44">
        <v>5000</v>
      </c>
      <c r="M47" s="45">
        <v>2000</v>
      </c>
      <c r="N47" s="94">
        <v>8500</v>
      </c>
    </row>
    <row r="48" spans="1:27" x14ac:dyDescent="0.15">
      <c r="A48" s="20"/>
      <c r="B48" s="39" t="s">
        <v>28</v>
      </c>
      <c r="C48" s="40">
        <v>8000</v>
      </c>
      <c r="D48" s="41">
        <v>1000</v>
      </c>
      <c r="E48" s="42" t="s">
        <v>87</v>
      </c>
      <c r="F48" s="40">
        <v>3000</v>
      </c>
      <c r="G48" s="41">
        <v>200</v>
      </c>
      <c r="H48" s="42" t="s">
        <v>87</v>
      </c>
      <c r="I48" s="40">
        <v>2500</v>
      </c>
      <c r="J48" s="41">
        <v>700</v>
      </c>
      <c r="K48" s="43" t="s">
        <v>87</v>
      </c>
      <c r="L48" s="44">
        <v>5000</v>
      </c>
      <c r="M48" s="45">
        <v>2000</v>
      </c>
      <c r="N48" s="93">
        <v>2000</v>
      </c>
    </row>
    <row r="49" spans="1:16" x14ac:dyDescent="0.15">
      <c r="A49" s="20"/>
      <c r="B49" s="61" t="s">
        <v>29</v>
      </c>
      <c r="C49" s="65">
        <v>8000</v>
      </c>
      <c r="D49" s="62">
        <v>1000</v>
      </c>
      <c r="E49" s="63" t="s">
        <v>87</v>
      </c>
      <c r="F49" s="65">
        <v>3000</v>
      </c>
      <c r="G49" s="62">
        <v>200</v>
      </c>
      <c r="H49" s="63" t="s">
        <v>87</v>
      </c>
      <c r="I49" s="65">
        <v>2500</v>
      </c>
      <c r="J49" s="62">
        <v>700</v>
      </c>
      <c r="K49" s="64" t="s">
        <v>87</v>
      </c>
      <c r="L49" s="66">
        <v>5000</v>
      </c>
      <c r="M49" s="67">
        <v>2000</v>
      </c>
      <c r="N49" s="95">
        <v>0</v>
      </c>
    </row>
    <row r="50" spans="1:16" x14ac:dyDescent="0.15">
      <c r="A50" s="20"/>
      <c r="B50" s="39" t="s">
        <v>138</v>
      </c>
      <c r="C50" s="40">
        <v>15000</v>
      </c>
      <c r="D50" s="41">
        <v>1000</v>
      </c>
      <c r="E50" s="42" t="s">
        <v>87</v>
      </c>
      <c r="F50" s="40">
        <v>5000</v>
      </c>
      <c r="G50" s="41">
        <v>500</v>
      </c>
      <c r="H50" s="42" t="s">
        <v>87</v>
      </c>
      <c r="I50" s="40">
        <v>7000</v>
      </c>
      <c r="J50" s="41">
        <v>2000</v>
      </c>
      <c r="K50" s="43" t="s">
        <v>87</v>
      </c>
      <c r="L50" s="44">
        <v>5000</v>
      </c>
      <c r="M50" s="45">
        <v>2000</v>
      </c>
      <c r="N50" s="93">
        <v>0</v>
      </c>
    </row>
    <row r="51" spans="1:16" x14ac:dyDescent="0.15">
      <c r="A51" s="20"/>
      <c r="B51" s="39" t="s">
        <v>30</v>
      </c>
      <c r="C51" s="40">
        <v>15000</v>
      </c>
      <c r="D51" s="41">
        <v>1000</v>
      </c>
      <c r="E51" s="42" t="s">
        <v>87</v>
      </c>
      <c r="F51" s="40">
        <v>5000</v>
      </c>
      <c r="G51" s="41">
        <v>500</v>
      </c>
      <c r="H51" s="42" t="s">
        <v>87</v>
      </c>
      <c r="I51" s="40">
        <v>7000</v>
      </c>
      <c r="J51" s="41">
        <v>2000</v>
      </c>
      <c r="K51" s="43" t="s">
        <v>87</v>
      </c>
      <c r="L51" s="44">
        <v>5000</v>
      </c>
      <c r="M51" s="45">
        <v>2000</v>
      </c>
      <c r="N51" s="93">
        <v>0</v>
      </c>
    </row>
    <row r="52" spans="1:16" x14ac:dyDescent="0.15">
      <c r="A52" s="20"/>
      <c r="B52" s="39" t="s">
        <v>31</v>
      </c>
      <c r="C52" s="40">
        <v>15000</v>
      </c>
      <c r="D52" s="41">
        <v>1000</v>
      </c>
      <c r="E52" s="42" t="s">
        <v>87</v>
      </c>
      <c r="F52" s="40">
        <v>5000</v>
      </c>
      <c r="G52" s="41">
        <v>300</v>
      </c>
      <c r="H52" s="42" t="s">
        <v>87</v>
      </c>
      <c r="I52" s="40">
        <v>2500</v>
      </c>
      <c r="J52" s="41">
        <v>1000</v>
      </c>
      <c r="K52" s="43" t="s">
        <v>87</v>
      </c>
      <c r="L52" s="44">
        <v>5000</v>
      </c>
      <c r="M52" s="45">
        <v>2000</v>
      </c>
      <c r="N52" s="94">
        <v>8500</v>
      </c>
    </row>
    <row r="53" spans="1:16" x14ac:dyDescent="0.15">
      <c r="A53" s="20"/>
      <c r="B53" s="39" t="s">
        <v>88</v>
      </c>
      <c r="C53" s="40">
        <v>8000</v>
      </c>
      <c r="D53" s="41">
        <v>1000</v>
      </c>
      <c r="E53" s="42" t="s">
        <v>87</v>
      </c>
      <c r="F53" s="40">
        <v>3000</v>
      </c>
      <c r="G53" s="41">
        <v>200</v>
      </c>
      <c r="H53" s="42" t="s">
        <v>87</v>
      </c>
      <c r="I53" s="40">
        <v>2500</v>
      </c>
      <c r="J53" s="41">
        <v>700</v>
      </c>
      <c r="K53" s="43" t="s">
        <v>87</v>
      </c>
      <c r="L53" s="44">
        <v>5000</v>
      </c>
      <c r="M53" s="45">
        <v>2000</v>
      </c>
      <c r="N53" s="93">
        <v>2000</v>
      </c>
    </row>
    <row r="54" spans="1:16" ht="14.25" thickBot="1" x14ac:dyDescent="0.2">
      <c r="A54" s="20"/>
      <c r="B54" s="46" t="s">
        <v>33</v>
      </c>
      <c r="C54" s="47">
        <v>15000</v>
      </c>
      <c r="D54" s="48">
        <v>1000</v>
      </c>
      <c r="E54" s="49" t="s">
        <v>89</v>
      </c>
      <c r="F54" s="47">
        <v>20000</v>
      </c>
      <c r="G54" s="48">
        <v>500</v>
      </c>
      <c r="H54" s="49" t="s">
        <v>89</v>
      </c>
      <c r="I54" s="47">
        <v>7000</v>
      </c>
      <c r="J54" s="48">
        <v>1500</v>
      </c>
      <c r="K54" s="50" t="s">
        <v>89</v>
      </c>
      <c r="L54" s="51">
        <v>5000</v>
      </c>
      <c r="M54" s="52">
        <v>2000</v>
      </c>
      <c r="N54" s="96">
        <v>0</v>
      </c>
    </row>
    <row r="55" spans="1:16" ht="61.5" thickTop="1" x14ac:dyDescent="0.15">
      <c r="A55" s="18"/>
      <c r="B55" s="268" t="s">
        <v>187</v>
      </c>
      <c r="C55" s="268"/>
      <c r="D55" s="268"/>
      <c r="E55" s="268"/>
      <c r="F55" s="268"/>
      <c r="G55" s="268"/>
      <c r="H55" s="268"/>
      <c r="I55" s="268"/>
      <c r="J55" s="268"/>
      <c r="K55" s="268"/>
      <c r="L55" s="268"/>
      <c r="M55" s="268"/>
      <c r="N55" s="268"/>
      <c r="P55" s="68" t="s">
        <v>179</v>
      </c>
    </row>
    <row r="56" spans="1:16" ht="15" thickBot="1" x14ac:dyDescent="0.2">
      <c r="A56" s="242" t="s">
        <v>139</v>
      </c>
      <c r="B56" s="242"/>
      <c r="C56" s="242"/>
      <c r="D56" s="242"/>
      <c r="E56" s="242"/>
      <c r="F56" s="20"/>
      <c r="G56" s="20"/>
      <c r="H56" s="20"/>
      <c r="I56" s="20"/>
      <c r="J56" s="20"/>
      <c r="K56" s="20"/>
      <c r="L56" s="20"/>
      <c r="M56" s="20"/>
      <c r="N56" s="20"/>
    </row>
    <row r="57" spans="1:16" ht="18" customHeight="1" thickTop="1" x14ac:dyDescent="0.15">
      <c r="A57" s="20"/>
      <c r="B57" s="231" t="s">
        <v>146</v>
      </c>
      <c r="C57" s="224" t="s">
        <v>20</v>
      </c>
      <c r="D57" s="225"/>
      <c r="E57" s="225"/>
      <c r="F57" s="225"/>
      <c r="G57" s="247"/>
      <c r="H57" s="253" t="s">
        <v>180</v>
      </c>
      <c r="I57" s="254"/>
      <c r="J57" s="254"/>
      <c r="K57" s="254"/>
      <c r="L57" s="254"/>
      <c r="M57" s="254"/>
      <c r="N57" s="254"/>
    </row>
    <row r="58" spans="1:16" ht="18" customHeight="1" x14ac:dyDescent="0.15">
      <c r="A58" s="20"/>
      <c r="B58" s="232"/>
      <c r="C58" s="38" t="s">
        <v>21</v>
      </c>
      <c r="D58" s="244" t="s">
        <v>22</v>
      </c>
      <c r="E58" s="244"/>
      <c r="F58" s="28" t="s">
        <v>23</v>
      </c>
      <c r="G58" s="83" t="s">
        <v>24</v>
      </c>
      <c r="H58" s="253"/>
      <c r="I58" s="254"/>
      <c r="J58" s="254"/>
      <c r="K58" s="254"/>
      <c r="L58" s="254"/>
      <c r="M58" s="254"/>
      <c r="N58" s="254"/>
    </row>
    <row r="59" spans="1:16" x14ac:dyDescent="0.15">
      <c r="A59" s="20"/>
      <c r="B59" s="39" t="s">
        <v>141</v>
      </c>
      <c r="C59" s="40">
        <v>3000</v>
      </c>
      <c r="D59" s="41">
        <v>1000</v>
      </c>
      <c r="E59" s="43" t="s">
        <v>142</v>
      </c>
      <c r="F59" s="44">
        <v>5000</v>
      </c>
      <c r="G59" s="84" t="s">
        <v>140</v>
      </c>
      <c r="H59" s="253"/>
      <c r="I59" s="254"/>
      <c r="J59" s="254"/>
      <c r="K59" s="254"/>
      <c r="L59" s="254"/>
      <c r="M59" s="254"/>
      <c r="N59" s="254"/>
    </row>
    <row r="60" spans="1:16" x14ac:dyDescent="0.15">
      <c r="A60" s="20"/>
      <c r="B60" s="39" t="s">
        <v>143</v>
      </c>
      <c r="C60" s="40">
        <v>2000</v>
      </c>
      <c r="D60" s="41">
        <v>700</v>
      </c>
      <c r="E60" s="43" t="s">
        <v>142</v>
      </c>
      <c r="F60" s="44">
        <v>5000</v>
      </c>
      <c r="G60" s="84" t="s">
        <v>140</v>
      </c>
      <c r="H60" s="253"/>
      <c r="I60" s="254"/>
      <c r="J60" s="254"/>
      <c r="K60" s="254"/>
      <c r="L60" s="254"/>
      <c r="M60" s="254"/>
      <c r="N60" s="254"/>
    </row>
    <row r="61" spans="1:16" x14ac:dyDescent="0.15">
      <c r="A61" s="20"/>
      <c r="B61" s="39" t="s">
        <v>144</v>
      </c>
      <c r="C61" s="40">
        <v>2000</v>
      </c>
      <c r="D61" s="41">
        <v>500</v>
      </c>
      <c r="E61" s="43" t="s">
        <v>142</v>
      </c>
      <c r="F61" s="44">
        <v>5000</v>
      </c>
      <c r="G61" s="84" t="s">
        <v>140</v>
      </c>
      <c r="H61" s="253"/>
      <c r="I61" s="254"/>
      <c r="J61" s="254"/>
      <c r="K61" s="254"/>
      <c r="L61" s="254"/>
      <c r="M61" s="254"/>
      <c r="N61" s="254"/>
    </row>
    <row r="62" spans="1:16" ht="14.25" thickBot="1" x14ac:dyDescent="0.2">
      <c r="A62" s="20"/>
      <c r="B62" s="46" t="s">
        <v>145</v>
      </c>
      <c r="C62" s="47">
        <v>2000</v>
      </c>
      <c r="D62" s="48">
        <v>500</v>
      </c>
      <c r="E62" s="50" t="s">
        <v>142</v>
      </c>
      <c r="F62" s="51">
        <v>5000</v>
      </c>
      <c r="G62" s="85" t="s">
        <v>140</v>
      </c>
      <c r="H62" s="253"/>
      <c r="I62" s="254"/>
      <c r="J62" s="254"/>
      <c r="K62" s="254"/>
      <c r="L62" s="254"/>
      <c r="M62" s="254"/>
      <c r="N62" s="254"/>
    </row>
    <row r="63" spans="1:16" ht="9" customHeight="1" thickTop="1" x14ac:dyDescent="0.15">
      <c r="A63" s="20"/>
      <c r="B63" s="80"/>
      <c r="C63" s="81"/>
      <c r="D63" s="82"/>
      <c r="E63" s="82"/>
      <c r="F63" s="81"/>
      <c r="G63" s="82"/>
      <c r="H63" s="82"/>
      <c r="I63" s="81"/>
      <c r="J63" s="82"/>
      <c r="K63" s="82"/>
      <c r="L63" s="81"/>
      <c r="M63" s="81"/>
      <c r="N63" s="82"/>
    </row>
    <row r="64" spans="1:16" s="34" customFormat="1" ht="14.25" customHeight="1" x14ac:dyDescent="0.15">
      <c r="A64" s="24" t="s">
        <v>196</v>
      </c>
      <c r="B64" s="15"/>
      <c r="C64" s="21"/>
      <c r="D64" s="256" t="s">
        <v>208</v>
      </c>
      <c r="E64" s="256"/>
      <c r="F64" s="256"/>
      <c r="G64" s="256"/>
      <c r="H64" s="256"/>
      <c r="I64" s="256"/>
      <c r="J64" s="256"/>
      <c r="K64" s="256"/>
      <c r="L64" s="256"/>
      <c r="M64" s="256"/>
      <c r="N64" s="256"/>
      <c r="P64" s="10"/>
    </row>
    <row r="65" spans="1:20" ht="13.5" customHeight="1" x14ac:dyDescent="0.15">
      <c r="A65" s="37"/>
      <c r="B65" s="36" t="s">
        <v>38</v>
      </c>
      <c r="C65" s="202" t="s">
        <v>200</v>
      </c>
      <c r="D65" s="202"/>
      <c r="E65" s="219" t="s">
        <v>211</v>
      </c>
      <c r="F65" s="219"/>
      <c r="G65" s="219"/>
      <c r="H65" s="219"/>
      <c r="I65" s="219"/>
      <c r="J65" s="219"/>
      <c r="K65" s="219"/>
      <c r="L65" s="219"/>
      <c r="M65" s="219"/>
      <c r="N65" s="219"/>
      <c r="P65" s="34"/>
    </row>
    <row r="66" spans="1:20" x14ac:dyDescent="0.15">
      <c r="A66" s="37"/>
      <c r="B66" s="36"/>
      <c r="C66" s="92"/>
      <c r="D66" s="25"/>
      <c r="E66" s="219" t="s">
        <v>201</v>
      </c>
      <c r="F66" s="219"/>
      <c r="G66" s="219"/>
      <c r="H66" s="219"/>
      <c r="I66" s="219"/>
      <c r="J66" s="219"/>
      <c r="K66" s="219"/>
      <c r="L66" s="219"/>
      <c r="M66" s="219"/>
      <c r="N66" s="219"/>
      <c r="P66" s="34"/>
    </row>
    <row r="67" spans="1:20" x14ac:dyDescent="0.15">
      <c r="A67" s="37"/>
      <c r="B67" s="36"/>
      <c r="C67" s="203" t="s">
        <v>203</v>
      </c>
      <c r="D67" s="201"/>
      <c r="E67" s="201"/>
      <c r="F67" s="201"/>
      <c r="G67" s="201"/>
      <c r="H67" s="201"/>
      <c r="I67" s="201"/>
      <c r="J67" s="201"/>
      <c r="K67" s="201"/>
      <c r="L67" s="201"/>
      <c r="M67" s="201"/>
      <c r="N67" s="201"/>
      <c r="P67" s="34"/>
    </row>
    <row r="68" spans="1:20" ht="14.25" customHeight="1" x14ac:dyDescent="0.15">
      <c r="A68" s="18"/>
      <c r="B68" s="15"/>
      <c r="C68" s="23"/>
      <c r="D68" s="201" t="s">
        <v>197</v>
      </c>
      <c r="E68" s="201"/>
      <c r="F68" s="201"/>
      <c r="G68" s="201"/>
      <c r="H68" s="201"/>
      <c r="I68" s="201"/>
      <c r="J68" s="201"/>
      <c r="K68" s="201"/>
      <c r="L68" s="201"/>
      <c r="M68" s="201"/>
      <c r="N68" s="201"/>
      <c r="P68" s="53" t="s">
        <v>35</v>
      </c>
    </row>
    <row r="69" spans="1:20" ht="15" customHeight="1" x14ac:dyDescent="0.15">
      <c r="A69" s="228"/>
      <c r="B69" s="228"/>
      <c r="C69" s="228"/>
      <c r="D69" s="229" t="s">
        <v>50</v>
      </c>
      <c r="E69" s="229"/>
      <c r="F69" s="229"/>
      <c r="G69" s="229"/>
      <c r="H69" s="229"/>
      <c r="I69" s="54" t="s">
        <v>48</v>
      </c>
      <c r="J69" s="230">
        <f>D45+G45+J45</f>
        <v>3500</v>
      </c>
      <c r="K69" s="230"/>
      <c r="L69" s="55" t="s">
        <v>39</v>
      </c>
      <c r="P69" s="10"/>
    </row>
    <row r="70" spans="1:20" ht="15" customHeight="1" x14ac:dyDescent="0.15">
      <c r="A70" s="37"/>
      <c r="B70" s="36"/>
      <c r="C70" s="25"/>
      <c r="D70" s="208" t="s">
        <v>82</v>
      </c>
      <c r="E70" s="208"/>
      <c r="F70" s="208"/>
      <c r="G70" s="208"/>
      <c r="H70" s="208"/>
      <c r="I70" s="56" t="s">
        <v>48</v>
      </c>
      <c r="J70" s="207">
        <f t="shared" ref="J70:J77" si="0">D47+G47+J47</f>
        <v>2300</v>
      </c>
      <c r="K70" s="207"/>
      <c r="L70" s="57" t="s">
        <v>39</v>
      </c>
      <c r="P70" s="10"/>
    </row>
    <row r="71" spans="1:20" ht="15" customHeight="1" x14ac:dyDescent="0.15">
      <c r="A71" s="37"/>
      <c r="B71" s="36"/>
      <c r="C71" s="25"/>
      <c r="D71" s="208" t="s">
        <v>135</v>
      </c>
      <c r="E71" s="208"/>
      <c r="F71" s="208"/>
      <c r="G71" s="208"/>
      <c r="H71" s="208"/>
      <c r="I71" s="56" t="s">
        <v>48</v>
      </c>
      <c r="J71" s="207">
        <f t="shared" si="0"/>
        <v>1900</v>
      </c>
      <c r="K71" s="207"/>
      <c r="L71" s="57" t="s">
        <v>39</v>
      </c>
      <c r="P71" s="10"/>
    </row>
    <row r="72" spans="1:20" ht="15" customHeight="1" x14ac:dyDescent="0.15">
      <c r="A72" s="37"/>
      <c r="B72" s="36"/>
      <c r="C72" s="25"/>
      <c r="D72" s="208" t="s">
        <v>83</v>
      </c>
      <c r="E72" s="208"/>
      <c r="F72" s="208"/>
      <c r="G72" s="208"/>
      <c r="H72" s="208"/>
      <c r="I72" s="56" t="s">
        <v>48</v>
      </c>
      <c r="J72" s="207">
        <f t="shared" si="0"/>
        <v>1900</v>
      </c>
      <c r="K72" s="207"/>
      <c r="L72" s="57" t="s">
        <v>39</v>
      </c>
      <c r="P72" s="10"/>
    </row>
    <row r="73" spans="1:20" ht="15" customHeight="1" x14ac:dyDescent="0.15">
      <c r="A73" s="37"/>
      <c r="B73" s="36"/>
      <c r="C73" s="25"/>
      <c r="D73" s="208" t="s">
        <v>136</v>
      </c>
      <c r="E73" s="208"/>
      <c r="F73" s="208"/>
      <c r="G73" s="208"/>
      <c r="H73" s="208"/>
      <c r="I73" s="56" t="s">
        <v>48</v>
      </c>
      <c r="J73" s="207">
        <f t="shared" si="0"/>
        <v>3500</v>
      </c>
      <c r="K73" s="207"/>
      <c r="L73" s="57" t="s">
        <v>39</v>
      </c>
      <c r="P73" s="10"/>
    </row>
    <row r="74" spans="1:20" ht="15" customHeight="1" x14ac:dyDescent="0.15">
      <c r="A74" s="37"/>
      <c r="B74" s="36"/>
      <c r="C74" s="25"/>
      <c r="D74" s="208" t="s">
        <v>84</v>
      </c>
      <c r="E74" s="208"/>
      <c r="F74" s="208"/>
      <c r="G74" s="208"/>
      <c r="H74" s="208"/>
      <c r="I74" s="56" t="s">
        <v>48</v>
      </c>
      <c r="J74" s="207">
        <f t="shared" si="0"/>
        <v>3500</v>
      </c>
      <c r="K74" s="207"/>
      <c r="L74" s="57" t="s">
        <v>39</v>
      </c>
      <c r="P74" s="10"/>
    </row>
    <row r="75" spans="1:20" ht="15" customHeight="1" x14ac:dyDescent="0.15">
      <c r="A75" s="37"/>
      <c r="B75" s="36"/>
      <c r="C75" s="25"/>
      <c r="D75" s="208" t="s">
        <v>96</v>
      </c>
      <c r="E75" s="208"/>
      <c r="F75" s="208"/>
      <c r="G75" s="208"/>
      <c r="H75" s="208"/>
      <c r="I75" s="56" t="s">
        <v>48</v>
      </c>
      <c r="J75" s="207">
        <f t="shared" si="0"/>
        <v>2300</v>
      </c>
      <c r="K75" s="207"/>
      <c r="L75" s="57" t="s">
        <v>39</v>
      </c>
      <c r="P75" s="10"/>
    </row>
    <row r="76" spans="1:20" ht="15" customHeight="1" x14ac:dyDescent="0.15">
      <c r="A76" s="37"/>
      <c r="B76" s="36"/>
      <c r="C76" s="25"/>
      <c r="D76" s="208" t="s">
        <v>85</v>
      </c>
      <c r="E76" s="208"/>
      <c r="F76" s="208"/>
      <c r="G76" s="208"/>
      <c r="H76" s="208"/>
      <c r="I76" s="56" t="s">
        <v>48</v>
      </c>
      <c r="J76" s="207">
        <f t="shared" si="0"/>
        <v>1900</v>
      </c>
      <c r="K76" s="207"/>
      <c r="L76" s="57" t="s">
        <v>39</v>
      </c>
      <c r="P76" s="10"/>
    </row>
    <row r="77" spans="1:20" s="34" customFormat="1" ht="15" customHeight="1" x14ac:dyDescent="0.15">
      <c r="A77" s="37"/>
      <c r="B77" s="36"/>
      <c r="C77" s="25"/>
      <c r="D77" s="208" t="s">
        <v>131</v>
      </c>
      <c r="E77" s="208"/>
      <c r="F77" s="208"/>
      <c r="G77" s="208"/>
      <c r="H77" s="208"/>
      <c r="I77" s="56" t="s">
        <v>48</v>
      </c>
      <c r="J77" s="207">
        <f t="shared" si="0"/>
        <v>3000</v>
      </c>
      <c r="K77" s="207"/>
      <c r="L77" s="57" t="s">
        <v>39</v>
      </c>
      <c r="M77"/>
      <c r="N77"/>
      <c r="P77" s="10"/>
    </row>
    <row r="78" spans="1:20" ht="14.25" customHeight="1" x14ac:dyDescent="0.15">
      <c r="A78" s="37"/>
      <c r="B78" s="36" t="s">
        <v>41</v>
      </c>
      <c r="C78" s="203" t="s">
        <v>134</v>
      </c>
      <c r="D78" s="203"/>
      <c r="E78" s="203" t="s">
        <v>212</v>
      </c>
      <c r="F78" s="203"/>
      <c r="G78" s="203"/>
      <c r="H78" s="203"/>
      <c r="I78" s="203"/>
      <c r="J78" s="203"/>
      <c r="K78" s="203"/>
      <c r="L78" s="203"/>
      <c r="M78" s="203"/>
      <c r="N78" s="203"/>
      <c r="P78" s="34"/>
    </row>
    <row r="79" spans="1:20" ht="14.25" x14ac:dyDescent="0.15">
      <c r="A79" s="18"/>
      <c r="B79" s="15"/>
      <c r="C79" s="23"/>
      <c r="D79" s="201" t="s">
        <v>206</v>
      </c>
      <c r="E79" s="201"/>
      <c r="F79" s="201"/>
      <c r="G79" s="201"/>
      <c r="H79" s="201"/>
      <c r="I79" s="201"/>
      <c r="J79" s="201"/>
      <c r="K79" s="201"/>
      <c r="L79" s="201"/>
      <c r="M79" s="201"/>
      <c r="N79" s="201"/>
      <c r="P79" s="5" t="s">
        <v>34</v>
      </c>
    </row>
    <row r="80" spans="1:20" ht="27" x14ac:dyDescent="0.15">
      <c r="A80" s="18"/>
      <c r="B80" s="15"/>
      <c r="C80" s="206" t="s">
        <v>204</v>
      </c>
      <c r="D80" s="206"/>
      <c r="E80" s="206"/>
      <c r="F80" s="206"/>
      <c r="G80" s="206"/>
      <c r="H80" s="206"/>
      <c r="I80" s="206"/>
      <c r="J80" s="206"/>
      <c r="K80" s="206"/>
      <c r="L80" s="206"/>
      <c r="M80" s="206"/>
      <c r="N80" s="206"/>
      <c r="P80" s="53" t="s">
        <v>70</v>
      </c>
      <c r="T80" s="30"/>
    </row>
    <row r="81" spans="1:20" ht="14.25" x14ac:dyDescent="0.15">
      <c r="A81" s="18"/>
      <c r="B81" s="36" t="s">
        <v>42</v>
      </c>
      <c r="C81" s="203" t="s">
        <v>46</v>
      </c>
      <c r="D81" s="203"/>
      <c r="E81" s="203"/>
      <c r="F81" s="203"/>
      <c r="G81" s="203"/>
      <c r="H81" s="201" t="s">
        <v>47</v>
      </c>
      <c r="I81" s="201"/>
      <c r="J81" s="201"/>
      <c r="K81" s="201"/>
      <c r="L81" s="210">
        <v>10800</v>
      </c>
      <c r="M81" s="210"/>
      <c r="N81" s="22" t="s">
        <v>39</v>
      </c>
    </row>
    <row r="82" spans="1:20" ht="14.25" x14ac:dyDescent="0.15">
      <c r="A82" s="18"/>
      <c r="B82" s="15"/>
      <c r="C82" s="23"/>
      <c r="D82" s="201" t="s">
        <v>205</v>
      </c>
      <c r="E82" s="201"/>
      <c r="F82" s="201"/>
      <c r="G82" s="201"/>
      <c r="H82" s="201"/>
      <c r="I82" s="201"/>
      <c r="J82" s="201"/>
      <c r="K82" s="201"/>
      <c r="L82" s="201"/>
      <c r="M82" s="201"/>
      <c r="N82" s="201"/>
      <c r="P82" s="5" t="s">
        <v>34</v>
      </c>
    </row>
    <row r="83" spans="1:20" ht="18" x14ac:dyDescent="0.15">
      <c r="A83" s="18"/>
      <c r="B83" s="15"/>
      <c r="C83" s="206" t="s">
        <v>192</v>
      </c>
      <c r="D83" s="206"/>
      <c r="E83" s="206"/>
      <c r="F83" s="206"/>
      <c r="G83" s="206"/>
      <c r="H83" s="206"/>
      <c r="I83" s="206"/>
      <c r="J83" s="206"/>
      <c r="K83" s="206"/>
      <c r="L83" s="206"/>
      <c r="M83" s="206"/>
      <c r="N83" s="206"/>
      <c r="P83" s="53" t="s">
        <v>35</v>
      </c>
      <c r="T83" s="30"/>
    </row>
    <row r="84" spans="1:20" ht="14.25" customHeight="1" x14ac:dyDescent="0.15">
      <c r="A84" s="18"/>
      <c r="B84" s="36" t="s">
        <v>128</v>
      </c>
      <c r="C84" s="221" t="s">
        <v>207</v>
      </c>
      <c r="D84" s="221"/>
      <c r="E84" s="221"/>
      <c r="F84" s="221"/>
      <c r="G84" s="221"/>
      <c r="H84" s="222" t="s">
        <v>213</v>
      </c>
      <c r="I84" s="222"/>
      <c r="J84" s="222"/>
      <c r="K84" s="222"/>
      <c r="L84" s="222"/>
      <c r="M84" s="222"/>
      <c r="N84" s="222"/>
    </row>
    <row r="85" spans="1:20" ht="14.25" x14ac:dyDescent="0.15">
      <c r="A85" s="227" t="s">
        <v>9</v>
      </c>
      <c r="B85" s="227"/>
      <c r="C85" s="227"/>
      <c r="D85" s="227"/>
      <c r="E85" s="227"/>
      <c r="F85" s="227"/>
      <c r="G85" s="227"/>
      <c r="H85" s="227"/>
      <c r="I85" s="227"/>
      <c r="J85" s="227"/>
      <c r="K85" s="227"/>
      <c r="L85" s="227"/>
      <c r="M85" s="227"/>
      <c r="N85" s="227"/>
    </row>
    <row r="86" spans="1:20" ht="21" x14ac:dyDescent="0.15">
      <c r="A86" s="223" t="s">
        <v>117</v>
      </c>
      <c r="B86" s="223"/>
      <c r="C86" s="223"/>
      <c r="D86" s="223"/>
      <c r="E86" s="223"/>
      <c r="F86" s="223"/>
      <c r="G86" s="223"/>
      <c r="H86" s="223"/>
      <c r="I86" s="223"/>
      <c r="J86" s="223"/>
      <c r="K86" s="223"/>
      <c r="L86" s="223"/>
      <c r="M86" s="223"/>
      <c r="N86" s="223"/>
    </row>
    <row r="87" spans="1:20" ht="21" x14ac:dyDescent="0.15">
      <c r="A87" s="89"/>
      <c r="B87" s="89"/>
      <c r="C87" s="89"/>
      <c r="D87" s="89"/>
      <c r="E87" s="89"/>
      <c r="F87" s="89"/>
      <c r="G87" s="89"/>
      <c r="H87" s="89"/>
      <c r="I87" s="89"/>
      <c r="J87" s="89"/>
      <c r="K87" s="89"/>
      <c r="L87" s="89"/>
      <c r="M87" s="89"/>
      <c r="N87" s="89"/>
    </row>
    <row r="89" spans="1:20" ht="14.25" x14ac:dyDescent="0.15">
      <c r="B89" s="217" t="s">
        <v>2</v>
      </c>
      <c r="C89" s="217"/>
      <c r="D89" s="217"/>
      <c r="E89" s="7" t="s">
        <v>4</v>
      </c>
      <c r="F89" s="211" t="s">
        <v>122</v>
      </c>
      <c r="G89" s="211"/>
      <c r="H89" s="211"/>
      <c r="I89" s="211"/>
      <c r="J89" s="211"/>
      <c r="K89" s="211"/>
      <c r="L89" s="211"/>
      <c r="M89" s="211"/>
      <c r="N89" s="211"/>
      <c r="O89" t="s">
        <v>122</v>
      </c>
    </row>
    <row r="90" spans="1:20" ht="14.25" x14ac:dyDescent="0.15">
      <c r="B90" s="74"/>
      <c r="C90" s="74"/>
      <c r="D90" s="74"/>
      <c r="E90" s="6"/>
      <c r="F90" s="211" t="s">
        <v>188</v>
      </c>
      <c r="G90" s="220"/>
      <c r="H90" s="220"/>
      <c r="I90" s="220"/>
      <c r="J90" s="220"/>
      <c r="K90" s="220"/>
      <c r="L90" s="220"/>
      <c r="M90" s="220"/>
      <c r="N90" s="220"/>
      <c r="O90" t="s">
        <v>102</v>
      </c>
    </row>
    <row r="91" spans="1:20" ht="14.25" x14ac:dyDescent="0.15">
      <c r="B91" s="74"/>
      <c r="C91" s="74"/>
      <c r="D91" s="74"/>
      <c r="E91" s="6"/>
      <c r="F91" s="211" t="s">
        <v>123</v>
      </c>
      <c r="G91" s="211"/>
      <c r="H91" s="211"/>
      <c r="I91" s="211"/>
      <c r="J91" s="211"/>
      <c r="K91" s="211"/>
      <c r="L91" s="211"/>
      <c r="M91" s="211"/>
      <c r="N91" s="211"/>
    </row>
    <row r="92" spans="1:20" ht="15.75" customHeight="1" x14ac:dyDescent="0.15">
      <c r="B92" s="74"/>
      <c r="C92" s="74"/>
      <c r="D92" s="74"/>
      <c r="E92" s="6"/>
      <c r="F92" s="212" t="s">
        <v>125</v>
      </c>
      <c r="G92" s="212"/>
      <c r="H92" s="212"/>
      <c r="I92" s="212"/>
      <c r="J92" s="212"/>
      <c r="K92" s="212"/>
      <c r="L92" s="212"/>
      <c r="M92" s="212"/>
      <c r="N92" s="212"/>
    </row>
    <row r="93" spans="1:20" ht="14.25" x14ac:dyDescent="0.15">
      <c r="B93" s="74"/>
      <c r="C93" s="74"/>
      <c r="D93" s="74"/>
      <c r="E93" s="6"/>
      <c r="F93" s="90"/>
      <c r="G93" s="90"/>
      <c r="H93" s="90"/>
      <c r="I93" s="90"/>
      <c r="J93" s="90"/>
      <c r="K93" s="90"/>
      <c r="L93" s="90"/>
      <c r="M93" s="90"/>
      <c r="N93" s="90"/>
    </row>
    <row r="94" spans="1:20" ht="14.25" x14ac:dyDescent="0.15">
      <c r="B94" s="74"/>
      <c r="C94" s="74"/>
      <c r="D94" s="74"/>
      <c r="E94" s="7" t="s">
        <v>5</v>
      </c>
      <c r="F94" s="211" t="s">
        <v>90</v>
      </c>
      <c r="G94" s="211"/>
      <c r="H94" s="211"/>
      <c r="I94" s="211"/>
      <c r="J94" s="211"/>
      <c r="K94" s="211"/>
      <c r="L94" s="211"/>
      <c r="M94" s="211"/>
      <c r="N94" s="211"/>
      <c r="O94" t="s">
        <v>54</v>
      </c>
    </row>
    <row r="95" spans="1:20" ht="14.25" x14ac:dyDescent="0.15">
      <c r="B95" s="74"/>
      <c r="C95" s="74"/>
      <c r="D95" s="74"/>
      <c r="E95" s="6"/>
      <c r="F95" s="211" t="s">
        <v>124</v>
      </c>
      <c r="G95" s="211"/>
      <c r="H95" s="211"/>
      <c r="I95" s="211"/>
      <c r="J95" s="211"/>
      <c r="K95" s="211"/>
      <c r="L95" s="211"/>
      <c r="M95" s="211"/>
      <c r="N95" s="211"/>
      <c r="O95" t="s">
        <v>126</v>
      </c>
    </row>
    <row r="96" spans="1:20" ht="14.25" x14ac:dyDescent="0.15">
      <c r="B96" s="74"/>
      <c r="C96" s="74"/>
      <c r="D96" s="74"/>
      <c r="E96" s="6"/>
      <c r="F96" s="88"/>
      <c r="G96" s="88"/>
      <c r="H96" s="88"/>
      <c r="I96" s="88"/>
      <c r="J96" s="88"/>
      <c r="K96" s="88"/>
      <c r="L96" s="88"/>
      <c r="M96" s="88"/>
      <c r="N96" s="88"/>
    </row>
    <row r="97" spans="1:15" ht="6.75" customHeight="1" thickBot="1" x14ac:dyDescent="0.2">
      <c r="B97" s="69"/>
      <c r="C97" s="69"/>
      <c r="D97" s="69"/>
      <c r="E97" s="70"/>
      <c r="F97" s="71"/>
      <c r="G97" s="71"/>
      <c r="H97" s="71"/>
      <c r="I97" s="71"/>
      <c r="J97" s="71"/>
      <c r="K97" s="71"/>
      <c r="L97" s="71"/>
      <c r="M97" s="71"/>
      <c r="N97" s="71"/>
    </row>
    <row r="98" spans="1:15" ht="6.75" customHeight="1" x14ac:dyDescent="0.15">
      <c r="A98" s="8"/>
      <c r="B98" s="72"/>
      <c r="C98" s="73"/>
      <c r="D98" s="73"/>
      <c r="E98" s="73"/>
      <c r="F98" s="73"/>
      <c r="G98" s="73"/>
      <c r="H98" s="73"/>
      <c r="I98" s="73"/>
      <c r="J98" s="73"/>
      <c r="K98" s="73"/>
      <c r="L98" s="73"/>
      <c r="M98" s="72"/>
      <c r="N98" s="72"/>
    </row>
    <row r="99" spans="1:15" x14ac:dyDescent="0.15">
      <c r="A99" s="8"/>
      <c r="B99" s="72"/>
      <c r="C99" s="72"/>
      <c r="D99" s="72"/>
      <c r="E99" s="72"/>
      <c r="F99" s="72"/>
      <c r="G99" s="72"/>
      <c r="H99" s="72"/>
      <c r="I99" s="72"/>
      <c r="J99" s="72"/>
      <c r="K99" s="72"/>
      <c r="L99" s="72"/>
      <c r="M99" s="72"/>
      <c r="N99" s="72"/>
    </row>
    <row r="100" spans="1:15" ht="14.25" x14ac:dyDescent="0.15">
      <c r="B100" s="217" t="s">
        <v>3</v>
      </c>
      <c r="C100" s="217"/>
      <c r="D100" s="217"/>
      <c r="E100" s="7" t="s">
        <v>4</v>
      </c>
      <c r="F100" s="211" t="s">
        <v>116</v>
      </c>
      <c r="G100" s="211"/>
      <c r="H100" s="211"/>
      <c r="I100" s="211"/>
      <c r="J100" s="211"/>
      <c r="K100" s="211"/>
      <c r="L100" s="211"/>
      <c r="M100" s="211"/>
      <c r="N100" s="211"/>
      <c r="O100" t="s">
        <v>121</v>
      </c>
    </row>
    <row r="101" spans="1:15" ht="14.25" x14ac:dyDescent="0.15">
      <c r="B101" s="217" t="s">
        <v>62</v>
      </c>
      <c r="C101" s="217"/>
      <c r="D101" s="217"/>
      <c r="E101" s="6"/>
      <c r="F101" s="211" t="s">
        <v>118</v>
      </c>
      <c r="G101" s="211"/>
      <c r="H101" s="211"/>
      <c r="I101" s="211"/>
      <c r="J101" s="211"/>
      <c r="K101" s="211"/>
      <c r="L101" s="211"/>
      <c r="M101" s="211"/>
      <c r="N101" s="211"/>
      <c r="O101" t="s">
        <v>115</v>
      </c>
    </row>
    <row r="102" spans="1:15" ht="14.25" x14ac:dyDescent="0.15">
      <c r="B102" s="217" t="s">
        <v>63</v>
      </c>
      <c r="C102" s="217"/>
      <c r="D102" s="217"/>
      <c r="E102" s="6"/>
      <c r="F102" s="211" t="s">
        <v>120</v>
      </c>
      <c r="G102" s="211"/>
      <c r="H102" s="211"/>
      <c r="I102" s="211"/>
      <c r="J102" s="211"/>
      <c r="K102" s="211"/>
      <c r="L102" s="211"/>
      <c r="M102" s="211"/>
      <c r="N102" s="211"/>
    </row>
    <row r="103" spans="1:15" ht="15.75" customHeight="1" x14ac:dyDescent="0.15">
      <c r="B103" s="74"/>
      <c r="C103" s="74"/>
      <c r="D103" s="74"/>
      <c r="E103" s="6"/>
      <c r="F103" s="212" t="s">
        <v>112</v>
      </c>
      <c r="G103" s="212"/>
      <c r="H103" s="212"/>
      <c r="I103" s="212"/>
      <c r="J103" s="212"/>
      <c r="K103" s="212"/>
      <c r="L103" s="212"/>
      <c r="M103" s="212"/>
      <c r="N103" s="212"/>
    </row>
    <row r="104" spans="1:15" ht="11.25" customHeight="1" x14ac:dyDescent="0.15">
      <c r="B104" s="74"/>
      <c r="C104" s="74"/>
      <c r="D104" s="74"/>
      <c r="E104" s="6"/>
      <c r="F104" s="90"/>
      <c r="G104" s="90"/>
      <c r="H104" s="90"/>
      <c r="I104" s="90"/>
      <c r="J104" s="90"/>
      <c r="K104" s="90"/>
      <c r="L104" s="90"/>
      <c r="M104" s="90"/>
      <c r="N104" s="90"/>
    </row>
    <row r="105" spans="1:15" ht="14.25" x14ac:dyDescent="0.15">
      <c r="B105" s="69"/>
      <c r="C105" s="69"/>
      <c r="D105" s="69"/>
      <c r="E105" s="7" t="s">
        <v>5</v>
      </c>
      <c r="F105" s="211" t="s">
        <v>113</v>
      </c>
      <c r="G105" s="211"/>
      <c r="H105" s="211"/>
      <c r="I105" s="211"/>
      <c r="J105" s="211"/>
      <c r="K105" s="211"/>
      <c r="L105" s="211"/>
      <c r="M105" s="211"/>
      <c r="N105" s="211"/>
      <c r="O105" t="s">
        <v>65</v>
      </c>
    </row>
    <row r="106" spans="1:15" ht="14.25" x14ac:dyDescent="0.15">
      <c r="B106" s="69"/>
      <c r="C106" s="69"/>
      <c r="D106" s="69"/>
      <c r="E106" s="6"/>
      <c r="F106" s="218" t="s">
        <v>114</v>
      </c>
      <c r="G106" s="218"/>
      <c r="H106" s="218"/>
      <c r="I106" s="218"/>
      <c r="J106" s="218"/>
      <c r="K106" s="218"/>
      <c r="L106" s="218"/>
      <c r="M106" s="218"/>
      <c r="N106" s="218"/>
      <c r="O106" t="s">
        <v>64</v>
      </c>
    </row>
    <row r="107" spans="1:15" ht="14.25" x14ac:dyDescent="0.15">
      <c r="B107" s="69"/>
      <c r="C107" s="69"/>
      <c r="D107" s="69"/>
      <c r="E107" s="6"/>
      <c r="F107" s="59"/>
      <c r="G107" s="59"/>
      <c r="H107" s="59"/>
      <c r="I107" s="59"/>
      <c r="J107" s="59"/>
      <c r="K107" s="59"/>
      <c r="L107" s="59"/>
      <c r="M107" s="59"/>
      <c r="N107" s="59"/>
    </row>
    <row r="108" spans="1:15" ht="6.75" customHeight="1" thickBot="1" x14ac:dyDescent="0.2">
      <c r="B108" s="69"/>
      <c r="C108" s="69"/>
      <c r="D108" s="69"/>
      <c r="E108" s="70"/>
      <c r="F108" s="71"/>
      <c r="G108" s="71"/>
      <c r="H108" s="71"/>
      <c r="I108" s="71"/>
      <c r="J108" s="71"/>
      <c r="K108" s="71"/>
      <c r="L108" s="71"/>
      <c r="M108" s="71"/>
      <c r="N108" s="71"/>
    </row>
    <row r="109" spans="1:15" ht="6.75" customHeight="1" x14ac:dyDescent="0.15">
      <c r="A109" s="8"/>
      <c r="B109" s="72"/>
      <c r="C109" s="73"/>
      <c r="D109" s="73"/>
      <c r="E109" s="73"/>
      <c r="F109" s="73"/>
      <c r="G109" s="73"/>
      <c r="H109" s="73"/>
      <c r="I109" s="73"/>
      <c r="J109" s="73"/>
      <c r="K109" s="73"/>
      <c r="L109" s="73"/>
      <c r="M109" s="72"/>
      <c r="N109" s="72"/>
    </row>
    <row r="110" spans="1:15" ht="14.25" x14ac:dyDescent="0.15">
      <c r="B110" s="217" t="s">
        <v>6</v>
      </c>
      <c r="C110" s="217"/>
      <c r="D110" s="217"/>
      <c r="E110" s="7" t="s">
        <v>4</v>
      </c>
      <c r="F110" s="211" t="s">
        <v>189</v>
      </c>
      <c r="G110" s="211"/>
      <c r="H110" s="211"/>
      <c r="I110" s="211"/>
      <c r="J110" s="211"/>
      <c r="K110" s="211"/>
      <c r="L110" s="211"/>
      <c r="M110" s="211"/>
      <c r="N110" s="211"/>
      <c r="O110" t="s">
        <v>43</v>
      </c>
    </row>
    <row r="111" spans="1:15" ht="14.25" x14ac:dyDescent="0.15">
      <c r="B111" s="74"/>
      <c r="C111" s="74"/>
      <c r="D111" s="74"/>
      <c r="E111" s="6"/>
      <c r="F111" s="211" t="s">
        <v>106</v>
      </c>
      <c r="G111" s="211"/>
      <c r="H111" s="211"/>
      <c r="I111" s="211"/>
      <c r="J111" s="211"/>
      <c r="K111" s="211"/>
      <c r="L111" s="211"/>
      <c r="M111" s="211"/>
      <c r="N111" s="211"/>
      <c r="O111" t="s">
        <v>51</v>
      </c>
    </row>
    <row r="112" spans="1:15" ht="14.25" x14ac:dyDescent="0.15">
      <c r="B112" s="74"/>
      <c r="C112" s="74"/>
      <c r="D112" s="74"/>
      <c r="E112" s="6"/>
      <c r="F112" s="211" t="s">
        <v>103</v>
      </c>
      <c r="G112" s="211"/>
      <c r="H112" s="211"/>
      <c r="I112" s="211"/>
      <c r="J112" s="211"/>
      <c r="K112" s="211"/>
      <c r="L112" s="211"/>
      <c r="M112" s="211"/>
      <c r="N112" s="211"/>
      <c r="O112" t="s">
        <v>53</v>
      </c>
    </row>
    <row r="113" spans="1:15" ht="15.75" customHeight="1" x14ac:dyDescent="0.15">
      <c r="B113" s="74"/>
      <c r="C113" s="74"/>
      <c r="D113" s="74"/>
      <c r="E113" s="6"/>
      <c r="F113" s="212" t="s">
        <v>60</v>
      </c>
      <c r="G113" s="212"/>
      <c r="H113" s="212"/>
      <c r="I113" s="212"/>
      <c r="J113" s="212"/>
      <c r="K113" s="212"/>
      <c r="L113" s="212"/>
      <c r="M113" s="212"/>
      <c r="N113" s="212"/>
    </row>
    <row r="114" spans="1:15" ht="11.25" customHeight="1" x14ac:dyDescent="0.15">
      <c r="B114" s="74"/>
      <c r="C114" s="74"/>
      <c r="D114" s="74"/>
      <c r="E114" s="6"/>
      <c r="F114" s="90"/>
      <c r="G114" s="90"/>
      <c r="H114" s="90"/>
      <c r="I114" s="90"/>
      <c r="J114" s="90"/>
      <c r="K114" s="90"/>
      <c r="L114" s="90"/>
      <c r="M114" s="90"/>
      <c r="N114" s="90"/>
    </row>
    <row r="115" spans="1:15" ht="14.25" x14ac:dyDescent="0.15">
      <c r="B115" s="74"/>
      <c r="C115" s="74"/>
      <c r="D115" s="74"/>
      <c r="E115" s="7" t="s">
        <v>5</v>
      </c>
      <c r="F115" s="211" t="s">
        <v>98</v>
      </c>
      <c r="G115" s="211"/>
      <c r="H115" s="211"/>
      <c r="I115" s="211"/>
      <c r="J115" s="211"/>
      <c r="K115" s="211"/>
      <c r="L115" s="211"/>
      <c r="M115" s="211"/>
      <c r="N115" s="211"/>
      <c r="O115" t="s">
        <v>55</v>
      </c>
    </row>
    <row r="116" spans="1:15" ht="14.25" x14ac:dyDescent="0.15">
      <c r="B116" s="74"/>
      <c r="C116" s="74"/>
      <c r="D116" s="74"/>
      <c r="E116" s="6"/>
      <c r="F116" s="211" t="s">
        <v>100</v>
      </c>
      <c r="G116" s="211"/>
      <c r="H116" s="211"/>
      <c r="I116" s="211"/>
      <c r="J116" s="211"/>
      <c r="K116" s="211"/>
      <c r="L116" s="211"/>
      <c r="M116" s="211"/>
      <c r="N116" s="211"/>
      <c r="O116" t="s">
        <v>99</v>
      </c>
    </row>
    <row r="117" spans="1:15" ht="14.25" x14ac:dyDescent="0.15">
      <c r="B117" s="74"/>
      <c r="C117" s="74"/>
      <c r="D117" s="74"/>
      <c r="E117" s="6"/>
      <c r="F117" s="88"/>
      <c r="G117" s="88"/>
      <c r="H117" s="88"/>
      <c r="I117" s="88"/>
      <c r="J117" s="88"/>
      <c r="K117" s="88"/>
      <c r="L117" s="88"/>
      <c r="M117" s="88"/>
      <c r="N117" s="88"/>
    </row>
    <row r="118" spans="1:15" ht="6.75" customHeight="1" thickBot="1" x14ac:dyDescent="0.2">
      <c r="B118" s="74"/>
      <c r="C118" s="74"/>
      <c r="D118" s="74"/>
      <c r="E118" s="6"/>
      <c r="F118" s="59"/>
      <c r="G118" s="59"/>
      <c r="H118" s="59"/>
      <c r="I118" s="59"/>
      <c r="J118" s="59"/>
      <c r="K118" s="59"/>
      <c r="L118" s="59"/>
      <c r="M118" s="59"/>
      <c r="N118" s="59"/>
    </row>
    <row r="119" spans="1:15" ht="6.75" customHeight="1" x14ac:dyDescent="0.15">
      <c r="A119" s="8"/>
      <c r="B119" s="75"/>
      <c r="C119" s="76"/>
      <c r="D119" s="76"/>
      <c r="E119" s="76"/>
      <c r="F119" s="76"/>
      <c r="G119" s="76"/>
      <c r="H119" s="76"/>
      <c r="I119" s="76"/>
      <c r="J119" s="76"/>
      <c r="K119" s="76"/>
      <c r="L119" s="76"/>
      <c r="M119" s="75"/>
      <c r="N119" s="75"/>
    </row>
    <row r="120" spans="1:15" x14ac:dyDescent="0.15">
      <c r="A120" s="8"/>
      <c r="B120" s="75"/>
      <c r="C120" s="75"/>
      <c r="D120" s="75"/>
      <c r="E120" s="75"/>
      <c r="F120" s="75"/>
      <c r="G120" s="75"/>
      <c r="H120" s="75"/>
      <c r="I120" s="75"/>
      <c r="J120" s="75"/>
      <c r="K120" s="75"/>
      <c r="L120" s="75"/>
      <c r="M120" s="75"/>
      <c r="N120" s="75"/>
    </row>
    <row r="121" spans="1:15" ht="14.25" x14ac:dyDescent="0.15">
      <c r="B121" s="217" t="s">
        <v>137</v>
      </c>
      <c r="C121" s="217"/>
      <c r="D121" s="217"/>
      <c r="E121" s="7" t="s">
        <v>4</v>
      </c>
      <c r="F121" s="211" t="s">
        <v>44</v>
      </c>
      <c r="G121" s="211"/>
      <c r="H121" s="211"/>
      <c r="I121" s="211"/>
      <c r="J121" s="211"/>
      <c r="K121" s="211"/>
      <c r="L121" s="211"/>
      <c r="M121" s="211"/>
      <c r="N121" s="211"/>
      <c r="O121" t="s">
        <v>57</v>
      </c>
    </row>
    <row r="122" spans="1:15" ht="14.25" x14ac:dyDescent="0.15">
      <c r="B122" s="74"/>
      <c r="C122" s="74"/>
      <c r="D122" s="74"/>
      <c r="E122" s="6"/>
      <c r="F122" s="211" t="s">
        <v>191</v>
      </c>
      <c r="G122" s="220"/>
      <c r="H122" s="220"/>
      <c r="I122" s="220"/>
      <c r="J122" s="220"/>
      <c r="K122" s="220"/>
      <c r="L122" s="220"/>
      <c r="M122" s="220"/>
      <c r="N122" s="220"/>
      <c r="O122" t="s">
        <v>102</v>
      </c>
    </row>
    <row r="123" spans="1:15" ht="14.25" hidden="1" x14ac:dyDescent="0.15">
      <c r="B123" s="74"/>
      <c r="C123" s="74"/>
      <c r="D123" s="74"/>
      <c r="E123" s="6"/>
      <c r="F123" s="211"/>
      <c r="G123" s="211"/>
      <c r="H123" s="211"/>
      <c r="I123" s="211"/>
      <c r="J123" s="211"/>
      <c r="K123" s="211"/>
      <c r="L123" s="211"/>
      <c r="M123" s="211"/>
      <c r="N123" s="211"/>
    </row>
    <row r="124" spans="1:15" ht="14.25" x14ac:dyDescent="0.15">
      <c r="B124" s="74"/>
      <c r="C124" s="74"/>
      <c r="D124" s="74"/>
      <c r="E124" s="6"/>
      <c r="F124" s="211" t="s">
        <v>91</v>
      </c>
      <c r="G124" s="211"/>
      <c r="H124" s="211"/>
      <c r="I124" s="211"/>
      <c r="J124" s="211"/>
      <c r="K124" s="211"/>
      <c r="L124" s="211"/>
      <c r="M124" s="211"/>
      <c r="N124" s="211"/>
    </row>
    <row r="125" spans="1:15" ht="15.75" customHeight="1" x14ac:dyDescent="0.15">
      <c r="B125" s="74"/>
      <c r="C125" s="74"/>
      <c r="D125" s="74"/>
      <c r="E125" s="6"/>
      <c r="F125" s="216" t="s">
        <v>101</v>
      </c>
      <c r="G125" s="216"/>
      <c r="H125" s="216"/>
      <c r="I125" s="216"/>
      <c r="J125" s="216"/>
      <c r="K125" s="216"/>
      <c r="L125" s="216"/>
      <c r="M125" s="216"/>
      <c r="N125" s="216"/>
    </row>
    <row r="126" spans="1:15" ht="11.25" customHeight="1" x14ac:dyDescent="0.15">
      <c r="B126" s="74"/>
      <c r="C126" s="74"/>
      <c r="D126" s="74"/>
      <c r="E126" s="6"/>
      <c r="F126" s="91"/>
      <c r="G126" s="91"/>
      <c r="H126" s="91"/>
      <c r="I126" s="91"/>
      <c r="J126" s="91"/>
      <c r="K126" s="91"/>
      <c r="L126" s="91"/>
      <c r="M126" s="91"/>
      <c r="N126" s="91"/>
    </row>
    <row r="127" spans="1:15" ht="14.25" x14ac:dyDescent="0.15">
      <c r="B127" s="74"/>
      <c r="C127" s="74"/>
      <c r="D127" s="74"/>
      <c r="E127" s="7" t="s">
        <v>5</v>
      </c>
      <c r="F127" s="211" t="s">
        <v>92</v>
      </c>
      <c r="G127" s="211"/>
      <c r="H127" s="211"/>
      <c r="I127" s="211"/>
      <c r="J127" s="211"/>
      <c r="K127" s="211"/>
      <c r="L127" s="211"/>
      <c r="M127" s="211"/>
      <c r="N127" s="211"/>
      <c r="O127" t="s">
        <v>56</v>
      </c>
    </row>
    <row r="128" spans="1:15" ht="14.25" x14ac:dyDescent="0.15">
      <c r="B128" s="74"/>
      <c r="C128" s="74"/>
      <c r="D128" s="74"/>
      <c r="E128" s="6"/>
      <c r="F128" s="218" t="s">
        <v>93</v>
      </c>
      <c r="G128" s="218"/>
      <c r="H128" s="218"/>
      <c r="I128" s="218"/>
      <c r="J128" s="218"/>
      <c r="K128" s="218"/>
      <c r="L128" s="218"/>
      <c r="M128" s="218"/>
      <c r="N128" s="218"/>
      <c r="O128" t="s">
        <v>61</v>
      </c>
    </row>
    <row r="129" spans="1:15" ht="14.25" x14ac:dyDescent="0.15">
      <c r="B129" s="74"/>
      <c r="C129" s="74"/>
      <c r="D129" s="74"/>
      <c r="E129" s="6"/>
      <c r="F129" s="59"/>
      <c r="G129" s="59"/>
      <c r="H129" s="59"/>
      <c r="I129" s="59"/>
      <c r="J129" s="59"/>
      <c r="K129" s="59"/>
      <c r="L129" s="59"/>
      <c r="M129" s="59"/>
      <c r="N129" s="59"/>
    </row>
    <row r="130" spans="1:15" ht="6.75" customHeight="1" thickBot="1" x14ac:dyDescent="0.2">
      <c r="B130" s="74"/>
      <c r="C130" s="74"/>
      <c r="D130" s="74"/>
      <c r="E130" s="6"/>
      <c r="F130" s="59"/>
      <c r="G130" s="59"/>
      <c r="H130" s="59"/>
      <c r="I130" s="59"/>
      <c r="J130" s="59"/>
      <c r="K130" s="59"/>
      <c r="L130" s="59"/>
      <c r="M130" s="59"/>
      <c r="N130" s="59"/>
    </row>
    <row r="131" spans="1:15" ht="6.75" customHeight="1" x14ac:dyDescent="0.15">
      <c r="A131" s="8"/>
      <c r="B131" s="75"/>
      <c r="C131" s="76"/>
      <c r="D131" s="76"/>
      <c r="E131" s="76"/>
      <c r="F131" s="76"/>
      <c r="G131" s="76"/>
      <c r="H131" s="76"/>
      <c r="I131" s="76"/>
      <c r="J131" s="76"/>
      <c r="K131" s="76"/>
      <c r="L131" s="76"/>
      <c r="M131" s="75"/>
      <c r="N131" s="75"/>
    </row>
    <row r="132" spans="1:15" x14ac:dyDescent="0.15">
      <c r="A132" s="8"/>
      <c r="B132" s="75"/>
      <c r="C132" s="75"/>
      <c r="D132" s="75"/>
      <c r="E132" s="75"/>
      <c r="F132" s="75"/>
      <c r="G132" s="75"/>
      <c r="H132" s="75"/>
      <c r="I132" s="75"/>
      <c r="J132" s="75"/>
      <c r="K132" s="75"/>
      <c r="L132" s="75"/>
      <c r="M132" s="75"/>
      <c r="N132" s="75"/>
    </row>
    <row r="133" spans="1:15" ht="14.25" x14ac:dyDescent="0.15">
      <c r="B133" s="217" t="s">
        <v>8</v>
      </c>
      <c r="C133" s="217"/>
      <c r="D133" s="217"/>
      <c r="E133" s="7" t="s">
        <v>4</v>
      </c>
      <c r="F133" s="211" t="s">
        <v>169</v>
      </c>
      <c r="G133" s="211"/>
      <c r="H133" s="211"/>
      <c r="I133" s="211"/>
      <c r="J133" s="211"/>
      <c r="K133" s="211"/>
      <c r="L133" s="211"/>
      <c r="M133" s="211"/>
      <c r="N133" s="211"/>
      <c r="O133" t="str">
        <f>F133</f>
        <v>田　中　雅　城</v>
      </c>
    </row>
    <row r="134" spans="1:15" ht="14.25" x14ac:dyDescent="0.15">
      <c r="B134" s="74"/>
      <c r="C134" s="74"/>
      <c r="D134" s="74"/>
      <c r="E134" s="6"/>
      <c r="F134" s="211" t="s">
        <v>170</v>
      </c>
      <c r="G134" s="211"/>
      <c r="H134" s="211"/>
      <c r="I134" s="211"/>
      <c r="J134" s="211"/>
      <c r="K134" s="211"/>
      <c r="L134" s="211"/>
      <c r="M134" s="211"/>
      <c r="N134" s="211"/>
      <c r="O134" t="s">
        <v>52</v>
      </c>
    </row>
    <row r="135" spans="1:15" ht="14.25" x14ac:dyDescent="0.15">
      <c r="B135" s="74"/>
      <c r="C135" s="74"/>
      <c r="D135" s="74"/>
      <c r="E135" s="6"/>
      <c r="F135" s="211" t="s">
        <v>171</v>
      </c>
      <c r="G135" s="211"/>
      <c r="H135" s="211"/>
      <c r="I135" s="211"/>
      <c r="J135" s="211"/>
      <c r="K135" s="211"/>
      <c r="L135" s="211"/>
      <c r="M135" s="211"/>
      <c r="N135" s="211"/>
      <c r="O135" t="s">
        <v>53</v>
      </c>
    </row>
    <row r="136" spans="1:15" ht="17.25" customHeight="1" x14ac:dyDescent="0.15">
      <c r="B136" s="74"/>
      <c r="C136" s="74"/>
      <c r="D136" s="74"/>
      <c r="E136" s="6"/>
      <c r="F136" s="212" t="s">
        <v>172</v>
      </c>
      <c r="G136" s="212"/>
      <c r="H136" s="212"/>
      <c r="I136" s="212"/>
      <c r="J136" s="212"/>
      <c r="K136" s="212"/>
      <c r="L136" s="212"/>
      <c r="M136" s="212"/>
      <c r="N136" s="212"/>
    </row>
    <row r="137" spans="1:15" ht="11.25" customHeight="1" x14ac:dyDescent="0.15">
      <c r="B137" s="74"/>
      <c r="C137" s="74"/>
      <c r="D137" s="74"/>
      <c r="E137" s="6"/>
      <c r="F137" s="90"/>
      <c r="G137" s="90"/>
      <c r="H137" s="90"/>
      <c r="I137" s="90"/>
      <c r="J137" s="90"/>
      <c r="K137" s="90"/>
      <c r="L137" s="90"/>
      <c r="M137" s="90"/>
      <c r="N137" s="90"/>
    </row>
    <row r="138" spans="1:15" ht="14.25" x14ac:dyDescent="0.15">
      <c r="B138" s="74"/>
      <c r="C138" s="74"/>
      <c r="D138" s="74"/>
      <c r="E138" s="7" t="s">
        <v>5</v>
      </c>
      <c r="F138" s="211" t="s">
        <v>173</v>
      </c>
      <c r="G138" s="211"/>
      <c r="H138" s="211"/>
      <c r="I138" s="211"/>
      <c r="J138" s="211"/>
      <c r="K138" s="211"/>
      <c r="L138" s="211"/>
      <c r="M138" s="211"/>
      <c r="N138" s="211"/>
      <c r="O138" t="s">
        <v>55</v>
      </c>
    </row>
    <row r="139" spans="1:15" ht="14.25" x14ac:dyDescent="0.15">
      <c r="B139" s="74"/>
      <c r="C139" s="74"/>
      <c r="D139" s="74"/>
      <c r="E139" s="6"/>
      <c r="F139" s="211" t="s">
        <v>174</v>
      </c>
      <c r="G139" s="211"/>
      <c r="H139" s="211"/>
      <c r="I139" s="211"/>
      <c r="J139" s="211"/>
      <c r="K139" s="211"/>
      <c r="L139" s="211"/>
      <c r="M139" s="211"/>
      <c r="N139" s="211"/>
      <c r="O139" t="s">
        <v>176</v>
      </c>
    </row>
    <row r="140" spans="1:15" ht="14.25" x14ac:dyDescent="0.15">
      <c r="B140" s="74"/>
      <c r="C140" s="74"/>
      <c r="D140" s="74"/>
      <c r="E140" s="6"/>
      <c r="F140" s="88"/>
      <c r="G140" s="88"/>
      <c r="H140" s="88"/>
      <c r="I140" s="88"/>
      <c r="J140" s="88"/>
      <c r="K140" s="88"/>
      <c r="L140" s="88"/>
      <c r="M140" s="88"/>
      <c r="N140" s="88"/>
    </row>
    <row r="141" spans="1:15" ht="6.75" customHeight="1" thickBot="1" x14ac:dyDescent="0.2">
      <c r="B141" s="69"/>
      <c r="C141" s="69"/>
      <c r="D141" s="69"/>
      <c r="E141" s="70"/>
      <c r="F141" s="71"/>
      <c r="G141" s="71"/>
      <c r="H141" s="71"/>
      <c r="I141" s="71"/>
      <c r="J141" s="71"/>
      <c r="K141" s="71"/>
      <c r="L141" s="71"/>
      <c r="M141" s="71"/>
      <c r="N141" s="71"/>
    </row>
    <row r="142" spans="1:15" x14ac:dyDescent="0.15">
      <c r="A142" s="8"/>
      <c r="B142" s="72"/>
      <c r="C142" s="73"/>
      <c r="D142" s="73"/>
      <c r="E142" s="73"/>
      <c r="F142" s="73"/>
      <c r="G142" s="73"/>
      <c r="H142" s="73"/>
      <c r="I142" s="73"/>
      <c r="J142" s="73"/>
      <c r="K142" s="73"/>
      <c r="L142" s="73"/>
      <c r="M142" s="72"/>
      <c r="N142" s="72"/>
    </row>
    <row r="143" spans="1:15" x14ac:dyDescent="0.15">
      <c r="A143" s="213" t="s">
        <v>193</v>
      </c>
      <c r="B143" s="213"/>
      <c r="C143" s="213"/>
      <c r="D143" s="213"/>
      <c r="E143" s="213"/>
      <c r="F143" s="213"/>
      <c r="G143" s="213"/>
      <c r="H143" s="213"/>
      <c r="I143" s="213"/>
      <c r="J143" s="213"/>
      <c r="K143" s="213"/>
      <c r="L143" s="213"/>
      <c r="M143" s="213"/>
      <c r="N143" s="213"/>
    </row>
    <row r="144" spans="1:15" x14ac:dyDescent="0.15">
      <c r="A144" s="87"/>
      <c r="B144" s="87"/>
      <c r="C144" s="87"/>
      <c r="D144" s="87"/>
      <c r="E144" s="87"/>
      <c r="F144" s="87"/>
      <c r="G144" s="87"/>
      <c r="H144" s="87"/>
      <c r="I144" s="87"/>
      <c r="J144" s="87"/>
      <c r="K144" s="87"/>
      <c r="L144" s="87"/>
      <c r="M144" s="87"/>
      <c r="N144" s="87"/>
    </row>
    <row r="145" spans="1:15" x14ac:dyDescent="0.15">
      <c r="A145" s="213" t="s">
        <v>214</v>
      </c>
      <c r="B145" s="213"/>
      <c r="C145" s="213"/>
      <c r="D145" s="213"/>
      <c r="E145" s="213"/>
      <c r="F145" s="213"/>
      <c r="G145" s="213"/>
      <c r="H145" s="213"/>
      <c r="I145" s="213"/>
      <c r="J145" s="213"/>
      <c r="K145" s="213"/>
      <c r="L145" s="213"/>
      <c r="M145" s="213"/>
      <c r="N145" s="213"/>
    </row>
    <row r="146" spans="1:15" x14ac:dyDescent="0.15">
      <c r="A146" s="87"/>
      <c r="B146" s="87"/>
      <c r="C146" s="87"/>
      <c r="D146" s="87"/>
      <c r="E146" s="87"/>
      <c r="F146" s="87"/>
      <c r="G146" s="87"/>
      <c r="H146" s="87"/>
      <c r="I146" s="87"/>
      <c r="J146" s="87"/>
      <c r="K146" s="87"/>
      <c r="L146" s="87"/>
      <c r="M146" s="87"/>
      <c r="N146" s="87"/>
    </row>
    <row r="147" spans="1:15" ht="14.25" x14ac:dyDescent="0.15">
      <c r="E147" s="7" t="s">
        <v>7</v>
      </c>
      <c r="F147" s="211" t="s">
        <v>111</v>
      </c>
      <c r="G147" s="211"/>
      <c r="H147" s="211"/>
      <c r="I147" s="211"/>
      <c r="J147" s="211"/>
      <c r="K147" s="211"/>
      <c r="L147" s="211"/>
      <c r="M147" s="211"/>
      <c r="N147" s="211"/>
      <c r="O147" t="s">
        <v>121</v>
      </c>
    </row>
    <row r="148" spans="1:15" ht="14.25" x14ac:dyDescent="0.15">
      <c r="E148" s="7"/>
      <c r="F148" s="215" t="s">
        <v>105</v>
      </c>
      <c r="G148" s="215"/>
      <c r="H148" s="215"/>
      <c r="I148" s="215"/>
      <c r="J148" s="215"/>
      <c r="K148" s="215"/>
      <c r="L148" s="215"/>
      <c r="M148" s="215"/>
      <c r="N148" s="215"/>
    </row>
    <row r="149" spans="1:15" ht="17.25" x14ac:dyDescent="0.15">
      <c r="E149" s="6"/>
      <c r="F149" s="214" t="s">
        <v>104</v>
      </c>
      <c r="G149" s="214"/>
      <c r="H149" s="214"/>
      <c r="I149" s="214"/>
      <c r="J149" s="214"/>
      <c r="K149" s="214"/>
      <c r="L149" s="214"/>
      <c r="M149" s="214"/>
      <c r="N149" s="214"/>
      <c r="O149" t="s">
        <v>108</v>
      </c>
    </row>
    <row r="150" spans="1:15" ht="14.25" x14ac:dyDescent="0.15">
      <c r="E150" s="6"/>
      <c r="F150" s="211" t="s">
        <v>119</v>
      </c>
      <c r="G150" s="211"/>
      <c r="H150" s="211"/>
      <c r="I150" s="211"/>
      <c r="J150" s="211"/>
      <c r="K150" s="211"/>
      <c r="L150" s="211"/>
      <c r="M150" s="211"/>
      <c r="N150" s="211"/>
    </row>
    <row r="151" spans="1:15" ht="16.5" customHeight="1" x14ac:dyDescent="0.15">
      <c r="E151" s="6"/>
      <c r="F151" s="212" t="s">
        <v>107</v>
      </c>
      <c r="G151" s="212"/>
      <c r="H151" s="212"/>
      <c r="I151" s="212"/>
      <c r="J151" s="212"/>
      <c r="K151" s="212"/>
      <c r="L151" s="212"/>
      <c r="M151" s="212"/>
      <c r="N151" s="212"/>
    </row>
    <row r="152" spans="1:15" ht="11.25" customHeight="1" x14ac:dyDescent="0.15">
      <c r="E152" s="6"/>
      <c r="F152" s="90"/>
      <c r="G152" s="90"/>
      <c r="H152" s="90"/>
      <c r="I152" s="90"/>
      <c r="J152" s="90"/>
      <c r="K152" s="90"/>
      <c r="L152" s="90"/>
      <c r="M152" s="90"/>
      <c r="N152" s="90"/>
    </row>
    <row r="153" spans="1:15" ht="14.25" x14ac:dyDescent="0.15">
      <c r="E153" s="7" t="s">
        <v>5</v>
      </c>
      <c r="F153" s="211" t="s">
        <v>68</v>
      </c>
      <c r="G153" s="211"/>
      <c r="H153" s="211"/>
      <c r="I153" s="211"/>
      <c r="J153" s="211"/>
      <c r="K153" s="211"/>
      <c r="L153" s="211"/>
      <c r="M153" s="211"/>
      <c r="N153" s="211"/>
      <c r="O153" t="s">
        <v>65</v>
      </c>
    </row>
    <row r="154" spans="1:15" ht="14.25" x14ac:dyDescent="0.15">
      <c r="E154" s="6"/>
      <c r="F154" s="211" t="s">
        <v>175</v>
      </c>
      <c r="G154" s="211"/>
      <c r="H154" s="211"/>
      <c r="I154" s="211"/>
      <c r="J154" s="211"/>
      <c r="K154" s="211"/>
      <c r="L154" s="211"/>
      <c r="M154" s="211"/>
      <c r="N154" s="211"/>
      <c r="O154" t="s">
        <v>64</v>
      </c>
    </row>
  </sheetData>
  <sheetProtection sheet="1" objects="1" scenarios="1" selectLockedCells="1" selectUnlockedCells="1"/>
  <mergeCells count="134">
    <mergeCell ref="A1:N1"/>
    <mergeCell ref="A4:N4"/>
    <mergeCell ref="A5:N5"/>
    <mergeCell ref="C13:N13"/>
    <mergeCell ref="A7:N7"/>
    <mergeCell ref="A17:N17"/>
    <mergeCell ref="C40:N40"/>
    <mergeCell ref="N43:N44"/>
    <mergeCell ref="B55:N55"/>
    <mergeCell ref="A2:N2"/>
    <mergeCell ref="A3:N3"/>
    <mergeCell ref="A10:N10"/>
    <mergeCell ref="C12:N12"/>
    <mergeCell ref="C11:N11"/>
    <mergeCell ref="A56:E56"/>
    <mergeCell ref="C41:N41"/>
    <mergeCell ref="D44:E44"/>
    <mergeCell ref="J44:K44"/>
    <mergeCell ref="A18:N18"/>
    <mergeCell ref="G44:H44"/>
    <mergeCell ref="F43:H43"/>
    <mergeCell ref="I43:M43"/>
    <mergeCell ref="A26:N26"/>
    <mergeCell ref="B43:B44"/>
    <mergeCell ref="D22:N22"/>
    <mergeCell ref="C14:N14"/>
    <mergeCell ref="C34:N34"/>
    <mergeCell ref="C31:N31"/>
    <mergeCell ref="D24:N24"/>
    <mergeCell ref="A20:N20"/>
    <mergeCell ref="C30:N30"/>
    <mergeCell ref="A28:E28"/>
    <mergeCell ref="C38:N38"/>
    <mergeCell ref="B89:D89"/>
    <mergeCell ref="F105:N105"/>
    <mergeCell ref="F113:N113"/>
    <mergeCell ref="B57:B58"/>
    <mergeCell ref="A27:N27"/>
    <mergeCell ref="C25:N25"/>
    <mergeCell ref="C23:N23"/>
    <mergeCell ref="A15:N15"/>
    <mergeCell ref="C16:N16"/>
    <mergeCell ref="D58:E58"/>
    <mergeCell ref="C57:G57"/>
    <mergeCell ref="E66:N66"/>
    <mergeCell ref="J75:K75"/>
    <mergeCell ref="H57:N62"/>
    <mergeCell ref="D71:H71"/>
    <mergeCell ref="D74:H74"/>
    <mergeCell ref="J71:K71"/>
    <mergeCell ref="D64:N64"/>
    <mergeCell ref="A42:E42"/>
    <mergeCell ref="C33:N33"/>
    <mergeCell ref="C84:G84"/>
    <mergeCell ref="H84:N84"/>
    <mergeCell ref="D79:N79"/>
    <mergeCell ref="J70:K70"/>
    <mergeCell ref="E78:N78"/>
    <mergeCell ref="D72:H72"/>
    <mergeCell ref="J72:K72"/>
    <mergeCell ref="F138:N138"/>
    <mergeCell ref="C29:N29"/>
    <mergeCell ref="A86:N86"/>
    <mergeCell ref="F89:N89"/>
    <mergeCell ref="F91:N91"/>
    <mergeCell ref="C67:N67"/>
    <mergeCell ref="F90:N90"/>
    <mergeCell ref="B101:D101"/>
    <mergeCell ref="B102:D102"/>
    <mergeCell ref="C43:E43"/>
    <mergeCell ref="A85:N85"/>
    <mergeCell ref="D68:N68"/>
    <mergeCell ref="A69:C69"/>
    <mergeCell ref="D69:H69"/>
    <mergeCell ref="J69:K69"/>
    <mergeCell ref="D70:H70"/>
    <mergeCell ref="C83:N83"/>
    <mergeCell ref="A143:N143"/>
    <mergeCell ref="F94:N94"/>
    <mergeCell ref="B100:D100"/>
    <mergeCell ref="F100:N100"/>
    <mergeCell ref="F106:N106"/>
    <mergeCell ref="F103:N103"/>
    <mergeCell ref="F116:N116"/>
    <mergeCell ref="F128:N128"/>
    <mergeCell ref="F102:N102"/>
    <mergeCell ref="B121:D121"/>
    <mergeCell ref="F112:N112"/>
    <mergeCell ref="F122:N122"/>
    <mergeCell ref="B110:D110"/>
    <mergeCell ref="F110:N110"/>
    <mergeCell ref="F115:N115"/>
    <mergeCell ref="F111:N111"/>
    <mergeCell ref="F123:N123"/>
    <mergeCell ref="F121:N121"/>
    <mergeCell ref="C32:N32"/>
    <mergeCell ref="C81:G81"/>
    <mergeCell ref="H81:K81"/>
    <mergeCell ref="L81:M81"/>
    <mergeCell ref="F154:N154"/>
    <mergeCell ref="F153:N153"/>
    <mergeCell ref="F151:N151"/>
    <mergeCell ref="F150:N150"/>
    <mergeCell ref="F92:N92"/>
    <mergeCell ref="F95:N95"/>
    <mergeCell ref="F101:N101"/>
    <mergeCell ref="F124:N124"/>
    <mergeCell ref="A145:N145"/>
    <mergeCell ref="F149:N149"/>
    <mergeCell ref="F148:N148"/>
    <mergeCell ref="F125:N125"/>
    <mergeCell ref="F139:N139"/>
    <mergeCell ref="F134:N134"/>
    <mergeCell ref="F135:N135"/>
    <mergeCell ref="B133:D133"/>
    <mergeCell ref="F133:N133"/>
    <mergeCell ref="F147:N147"/>
    <mergeCell ref="F136:N136"/>
    <mergeCell ref="F127:N127"/>
    <mergeCell ref="D82:N82"/>
    <mergeCell ref="C65:D65"/>
    <mergeCell ref="C78:D78"/>
    <mergeCell ref="C36:N36"/>
    <mergeCell ref="C37:N37"/>
    <mergeCell ref="C80:N80"/>
    <mergeCell ref="J77:K77"/>
    <mergeCell ref="J74:K74"/>
    <mergeCell ref="D75:H75"/>
    <mergeCell ref="D76:H76"/>
    <mergeCell ref="J76:K76"/>
    <mergeCell ref="E65:N65"/>
    <mergeCell ref="D73:H73"/>
    <mergeCell ref="J73:K73"/>
    <mergeCell ref="D77:H77"/>
  </mergeCells>
  <phoneticPr fontId="1"/>
  <printOptions horizontalCentered="1" verticalCentered="1"/>
  <pageMargins left="0.39370078740157483" right="0.39370078740157483" top="0.19685039370078741" bottom="0.19685039370078741" header="0" footer="0"/>
  <pageSetup paperSize="9" scale="95" fitToHeight="3" orientation="portrait" horizontalDpi="4294967295" r:id="rId1"/>
  <headerFooter alignWithMargins="0"/>
  <rowBreaks count="1" manualBreakCount="1">
    <brk id="84" max="1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Z42"/>
  <sheetViews>
    <sheetView showGridLines="0" showRowColHeaders="0" showZeros="0" tabSelected="1" view="pageBreakPreview" zoomScale="85" zoomScaleNormal="55" zoomScaleSheetLayoutView="85" workbookViewId="0">
      <pane xSplit="16" topLeftCell="Q1" activePane="topRight" state="frozen"/>
      <selection activeCell="O116" sqref="O116"/>
      <selection pane="topRight" activeCell="D27" sqref="D27:P27"/>
    </sheetView>
  </sheetViews>
  <sheetFormatPr defaultRowHeight="13.5" x14ac:dyDescent="0.15"/>
  <cols>
    <col min="1" max="1" width="3" customWidth="1"/>
    <col min="2" max="2" width="8.875" customWidth="1"/>
    <col min="3" max="3" width="6.75" customWidth="1"/>
    <col min="4" max="4" width="3.875" bestFit="1" customWidth="1"/>
    <col min="5" max="5" width="6.5" customWidth="1"/>
    <col min="6" max="6" width="7" customWidth="1"/>
    <col min="7" max="7" width="3.875" bestFit="1" customWidth="1"/>
    <col min="8" max="8" width="7.125" bestFit="1" customWidth="1"/>
    <col min="9" max="9" width="7" customWidth="1"/>
    <col min="10" max="10" width="4.375" customWidth="1"/>
    <col min="11" max="11" width="7.125" bestFit="1" customWidth="1"/>
    <col min="12" max="12" width="7" customWidth="1"/>
    <col min="13" max="13" width="6.75" customWidth="1"/>
    <col min="14" max="14" width="3.875" bestFit="1" customWidth="1"/>
    <col min="15" max="15" width="5.5" customWidth="1"/>
    <col min="16" max="16" width="3.875" bestFit="1" customWidth="1"/>
    <col min="17" max="17" width="9" hidden="1" customWidth="1"/>
    <col min="18" max="18" width="9.75" hidden="1" customWidth="1"/>
    <col min="19" max="19" width="2.875" hidden="1" customWidth="1"/>
    <col min="20" max="30" width="6.25" hidden="1" customWidth="1"/>
    <col min="31" max="31" width="6.5" hidden="1" customWidth="1"/>
    <col min="32" max="52" width="9" hidden="1" customWidth="1"/>
  </cols>
  <sheetData>
    <row r="1" spans="1:37" ht="28.5" customHeight="1" x14ac:dyDescent="0.25">
      <c r="A1" s="134"/>
      <c r="B1" s="134"/>
      <c r="C1" s="134"/>
      <c r="D1" s="319" t="s">
        <v>262</v>
      </c>
      <c r="E1" s="319"/>
      <c r="F1" s="319"/>
      <c r="G1" s="319"/>
      <c r="H1" s="319"/>
      <c r="I1" s="319"/>
      <c r="J1" s="319"/>
      <c r="K1" s="319"/>
      <c r="L1" s="319"/>
      <c r="M1" s="319"/>
      <c r="N1" s="319"/>
      <c r="O1" s="319"/>
      <c r="P1" s="319"/>
      <c r="Q1" s="97"/>
      <c r="R1" s="97"/>
      <c r="S1" s="98"/>
      <c r="T1" s="98"/>
      <c r="U1" s="98"/>
      <c r="V1" s="98"/>
      <c r="W1" s="98"/>
      <c r="X1" s="98"/>
      <c r="Y1" s="98"/>
      <c r="Z1" s="98"/>
      <c r="AA1" s="98"/>
      <c r="AB1" s="98"/>
      <c r="AC1" s="98"/>
      <c r="AD1" s="98"/>
      <c r="AE1" s="98"/>
      <c r="AF1" s="98"/>
      <c r="AG1" s="97"/>
      <c r="AH1" s="97"/>
      <c r="AI1" s="97"/>
      <c r="AJ1" s="97"/>
      <c r="AK1" s="97"/>
    </row>
    <row r="2" spans="1:37" ht="5.25" customHeight="1" x14ac:dyDescent="0.15">
      <c r="A2" s="134"/>
      <c r="B2" s="134"/>
      <c r="C2" s="134"/>
      <c r="D2" s="134"/>
      <c r="E2" s="134"/>
      <c r="F2" s="134"/>
      <c r="G2" s="134"/>
      <c r="H2" s="134"/>
      <c r="I2" s="134"/>
      <c r="J2" s="134"/>
      <c r="K2" s="134"/>
      <c r="L2" s="134"/>
      <c r="M2" s="134"/>
      <c r="N2" s="134"/>
      <c r="O2" s="134"/>
      <c r="P2" s="134"/>
      <c r="Q2" s="97"/>
      <c r="R2" s="97"/>
      <c r="S2" s="97"/>
      <c r="T2" s="97"/>
      <c r="U2" s="97"/>
      <c r="V2" s="97"/>
      <c r="W2" s="97"/>
      <c r="X2" s="97"/>
      <c r="Y2" s="97"/>
      <c r="Z2" s="97"/>
      <c r="AA2" s="97"/>
      <c r="AB2" s="97"/>
      <c r="AC2" s="97"/>
      <c r="AD2" s="97"/>
      <c r="AE2" s="97"/>
      <c r="AF2" s="97"/>
      <c r="AG2" s="97"/>
      <c r="AH2" s="97"/>
      <c r="AI2" s="97"/>
      <c r="AJ2" s="97"/>
      <c r="AK2" s="97"/>
    </row>
    <row r="3" spans="1:37" x14ac:dyDescent="0.15">
      <c r="A3" s="135"/>
      <c r="B3" s="135"/>
      <c r="C3" s="135"/>
      <c r="D3" s="135"/>
      <c r="E3" s="135"/>
      <c r="F3" s="135"/>
      <c r="G3" s="135"/>
      <c r="H3" s="135"/>
      <c r="I3" s="135"/>
      <c r="J3" s="135"/>
      <c r="K3" s="361" t="s">
        <v>265</v>
      </c>
      <c r="L3" s="361"/>
      <c r="M3" s="125"/>
      <c r="N3" s="136" t="s">
        <v>49</v>
      </c>
      <c r="O3" s="125"/>
      <c r="P3" s="136" t="s">
        <v>15</v>
      </c>
      <c r="Q3" s="97"/>
      <c r="R3" s="97"/>
      <c r="S3" s="97"/>
      <c r="T3" s="97"/>
      <c r="U3" s="97"/>
      <c r="V3" s="97"/>
      <c r="W3" s="97"/>
      <c r="X3" s="97"/>
      <c r="Y3" s="97"/>
      <c r="Z3" s="97"/>
      <c r="AA3" s="97"/>
      <c r="AB3" s="97"/>
      <c r="AC3" s="97"/>
      <c r="AD3" s="97"/>
      <c r="AE3" s="97"/>
      <c r="AF3" s="97"/>
      <c r="AG3" s="97"/>
      <c r="AH3" s="97"/>
      <c r="AI3" s="97"/>
      <c r="AJ3" s="97"/>
      <c r="AK3" s="97"/>
    </row>
    <row r="4" spans="1:37" ht="5.25" customHeight="1" thickBot="1" x14ac:dyDescent="0.2">
      <c r="A4" s="134"/>
      <c r="B4" s="134"/>
      <c r="C4" s="134"/>
      <c r="D4" s="134"/>
      <c r="E4" s="134"/>
      <c r="F4" s="134"/>
      <c r="G4" s="134"/>
      <c r="H4" s="134"/>
      <c r="I4" s="134"/>
      <c r="J4" s="134"/>
      <c r="K4" s="134"/>
      <c r="L4" s="134"/>
      <c r="M4" s="134"/>
      <c r="N4" s="134"/>
      <c r="O4" s="134"/>
      <c r="P4" s="134"/>
      <c r="Q4" s="97"/>
      <c r="R4" s="97"/>
      <c r="S4" s="97"/>
      <c r="T4" s="97"/>
      <c r="U4" s="97"/>
      <c r="V4" s="97"/>
      <c r="W4" s="97"/>
      <c r="X4" s="97"/>
      <c r="Y4" s="97"/>
      <c r="Z4" s="97"/>
      <c r="AA4" s="97"/>
      <c r="AB4" s="97"/>
      <c r="AC4" s="97"/>
      <c r="AD4" s="97"/>
      <c r="AE4" s="97"/>
      <c r="AF4" s="97"/>
      <c r="AG4" s="97"/>
      <c r="AH4" s="97"/>
      <c r="AI4" s="97"/>
      <c r="AJ4" s="97"/>
      <c r="AK4" s="97"/>
    </row>
    <row r="5" spans="1:37" ht="31.5" thickTop="1" x14ac:dyDescent="0.15">
      <c r="A5" s="362" t="s">
        <v>10</v>
      </c>
      <c r="B5" s="363"/>
      <c r="C5" s="364"/>
      <c r="D5" s="393"/>
      <c r="E5" s="394"/>
      <c r="F5" s="394"/>
      <c r="G5" s="394"/>
      <c r="H5" s="394"/>
      <c r="I5" s="394"/>
      <c r="J5" s="394"/>
      <c r="K5" s="394"/>
      <c r="L5" s="394"/>
      <c r="M5" s="394"/>
      <c r="N5" s="394"/>
      <c r="O5" s="394"/>
      <c r="P5" s="395"/>
      <c r="Q5" s="97"/>
      <c r="R5" s="97"/>
      <c r="S5" s="97"/>
      <c r="T5" s="97"/>
      <c r="U5" s="97"/>
      <c r="V5" s="97"/>
      <c r="W5" s="97"/>
      <c r="X5" s="97"/>
      <c r="Y5" s="97"/>
      <c r="Z5" s="97"/>
      <c r="AA5" s="97"/>
      <c r="AB5" s="97"/>
      <c r="AC5" s="97"/>
      <c r="AD5" s="97"/>
      <c r="AE5" s="97"/>
      <c r="AF5" s="97"/>
      <c r="AG5" s="97"/>
      <c r="AH5" s="97"/>
      <c r="AI5" s="97"/>
      <c r="AJ5" s="97"/>
      <c r="AK5" s="97"/>
    </row>
    <row r="6" spans="1:37" ht="30.75" x14ac:dyDescent="0.15">
      <c r="A6" s="347" t="s">
        <v>45</v>
      </c>
      <c r="B6" s="348"/>
      <c r="C6" s="349"/>
      <c r="D6" s="396"/>
      <c r="E6" s="396"/>
      <c r="F6" s="396"/>
      <c r="G6" s="396"/>
      <c r="H6" s="396"/>
      <c r="I6" s="396"/>
      <c r="J6" s="397"/>
      <c r="K6" s="354" t="s">
        <v>17</v>
      </c>
      <c r="L6" s="355"/>
      <c r="M6" s="356"/>
      <c r="N6" s="357"/>
      <c r="O6" s="357"/>
      <c r="P6" s="358"/>
      <c r="Q6" s="97"/>
      <c r="R6" s="97"/>
      <c r="S6" s="97"/>
      <c r="T6" s="97"/>
      <c r="U6" s="97"/>
      <c r="V6" s="97"/>
      <c r="W6" s="97"/>
      <c r="X6" s="97"/>
      <c r="Y6" s="97"/>
      <c r="Z6" s="97"/>
      <c r="AA6" s="97"/>
      <c r="AB6" s="97"/>
      <c r="AC6" s="97"/>
      <c r="AD6" s="97"/>
      <c r="AE6" s="97"/>
      <c r="AF6" s="97"/>
      <c r="AG6" s="97"/>
      <c r="AH6" s="97"/>
      <c r="AI6" s="97"/>
      <c r="AJ6" s="97"/>
      <c r="AK6" s="97"/>
    </row>
    <row r="7" spans="1:37" ht="30.75" x14ac:dyDescent="0.15">
      <c r="A7" s="320" t="s">
        <v>66</v>
      </c>
      <c r="B7" s="321"/>
      <c r="C7" s="322"/>
      <c r="D7" s="308"/>
      <c r="E7" s="308"/>
      <c r="F7" s="308"/>
      <c r="G7" s="308"/>
      <c r="H7" s="308"/>
      <c r="I7" s="308"/>
      <c r="J7" s="308"/>
      <c r="K7" s="308"/>
      <c r="L7" s="309"/>
      <c r="M7" s="354" t="s">
        <v>16</v>
      </c>
      <c r="N7" s="355"/>
      <c r="O7" s="334">
        <f>IF($M$6=D8,F8,IF($M$6=G8,I8,IF($M$6=J8,L8,IF($M$6=M8,O8,IF($M$6=D9,F9,IF($M$6=D10,F10+I10+L10+O10,IF($M$6=G10,I10+L10+O10,0)))))))+IF($M$6=J10,L10+O10,IF($M$6=M10,O10,IF($M$6=G9,I9,0)))</f>
        <v>0</v>
      </c>
      <c r="P7" s="335"/>
      <c r="Q7" s="97"/>
      <c r="R7" s="97"/>
      <c r="S7" s="97"/>
      <c r="T7" s="97"/>
      <c r="U7" s="97"/>
      <c r="V7" s="97"/>
      <c r="W7" s="97"/>
      <c r="X7" s="97"/>
      <c r="Y7" s="97"/>
      <c r="Z7" s="97"/>
      <c r="AA7" s="97"/>
      <c r="AB7" s="97"/>
      <c r="AC7" s="97"/>
      <c r="AD7" s="97"/>
      <c r="AE7" s="97"/>
      <c r="AF7" s="97"/>
      <c r="AG7" s="97"/>
      <c r="AH7" s="97"/>
      <c r="AI7" s="97"/>
      <c r="AJ7" s="97"/>
      <c r="AK7" s="97"/>
    </row>
    <row r="8" spans="1:37" ht="15.75" customHeight="1" x14ac:dyDescent="0.15">
      <c r="A8" s="323" t="s">
        <v>259</v>
      </c>
      <c r="B8" s="324"/>
      <c r="C8" s="325"/>
      <c r="D8" s="350" t="str">
        <f>U32</f>
        <v>１種・社</v>
      </c>
      <c r="E8" s="351"/>
      <c r="F8" s="126"/>
      <c r="G8" s="350" t="str">
        <f>V32</f>
        <v>１種・大</v>
      </c>
      <c r="H8" s="351"/>
      <c r="I8" s="126"/>
      <c r="J8" s="350" t="str">
        <f>W32</f>
        <v>２種・高</v>
      </c>
      <c r="K8" s="351"/>
      <c r="L8" s="126"/>
      <c r="M8" s="350" t="str">
        <f>X32</f>
        <v>３種・中</v>
      </c>
      <c r="N8" s="351"/>
      <c r="O8" s="387"/>
      <c r="P8" s="388"/>
      <c r="Q8" s="97"/>
      <c r="R8" s="99" t="s">
        <v>228</v>
      </c>
      <c r="S8" s="100"/>
      <c r="T8" s="100"/>
      <c r="U8" s="100"/>
      <c r="V8" s="100"/>
      <c r="W8" s="100"/>
      <c r="X8" s="100"/>
      <c r="Y8" s="100"/>
      <c r="Z8" s="100"/>
      <c r="AA8" s="100"/>
      <c r="AB8" s="100"/>
      <c r="AC8" s="100"/>
      <c r="AD8" s="100"/>
      <c r="AE8" s="100"/>
      <c r="AF8" s="97"/>
      <c r="AG8" s="97"/>
      <c r="AH8" s="97"/>
      <c r="AI8" s="97"/>
      <c r="AJ8" s="97"/>
      <c r="AK8" s="97"/>
    </row>
    <row r="9" spans="1:37" ht="15.75" customHeight="1" x14ac:dyDescent="0.15">
      <c r="A9" s="326"/>
      <c r="B9" s="327"/>
      <c r="C9" s="328"/>
      <c r="D9" s="385" t="str">
        <f>Y32</f>
        <v>４種・小</v>
      </c>
      <c r="E9" s="386"/>
      <c r="F9" s="127"/>
      <c r="G9" s="385" t="str">
        <f>AD32</f>
        <v>シ ニ ア</v>
      </c>
      <c r="H9" s="386"/>
      <c r="I9" s="127"/>
      <c r="J9" s="352"/>
      <c r="K9" s="352"/>
      <c r="L9" s="352"/>
      <c r="M9" s="352"/>
      <c r="N9" s="352"/>
      <c r="O9" s="352"/>
      <c r="P9" s="353"/>
      <c r="Q9" s="97"/>
      <c r="R9" s="100"/>
      <c r="S9" s="100"/>
      <c r="T9" s="100"/>
      <c r="U9" s="100"/>
      <c r="V9" s="100"/>
      <c r="W9" s="100"/>
      <c r="X9" s="100"/>
      <c r="Y9" s="100"/>
      <c r="Z9" s="100"/>
      <c r="AA9" s="100"/>
      <c r="AB9" s="100"/>
      <c r="AC9" s="100"/>
      <c r="AD9" s="100"/>
      <c r="AE9" s="100"/>
      <c r="AF9" s="97"/>
      <c r="AG9" s="97"/>
      <c r="AH9" s="97"/>
      <c r="AI9" s="97"/>
      <c r="AJ9" s="97"/>
      <c r="AK9" s="97"/>
    </row>
    <row r="10" spans="1:37" ht="15.75" customHeight="1" x14ac:dyDescent="0.15">
      <c r="A10" s="329"/>
      <c r="B10" s="330"/>
      <c r="C10" s="331"/>
      <c r="D10" s="336" t="str">
        <f>Z32</f>
        <v>女子一般</v>
      </c>
      <c r="E10" s="337"/>
      <c r="F10" s="128"/>
      <c r="G10" s="336" t="str">
        <f>AA32</f>
        <v>女子大学</v>
      </c>
      <c r="H10" s="337"/>
      <c r="I10" s="128"/>
      <c r="J10" s="336" t="str">
        <f>AB32</f>
        <v>女子高校</v>
      </c>
      <c r="K10" s="337"/>
      <c r="L10" s="129"/>
      <c r="M10" s="336" t="str">
        <f>AC32</f>
        <v>女子中学</v>
      </c>
      <c r="N10" s="337"/>
      <c r="O10" s="359"/>
      <c r="P10" s="360"/>
      <c r="Q10" s="97"/>
      <c r="R10" s="100"/>
      <c r="S10" s="100"/>
      <c r="T10" s="100"/>
      <c r="U10" s="100"/>
      <c r="V10" s="100"/>
      <c r="W10" s="100"/>
      <c r="X10" s="100"/>
      <c r="Y10" s="100"/>
      <c r="Z10" s="100"/>
      <c r="AA10" s="100"/>
      <c r="AB10" s="100"/>
      <c r="AC10" s="100"/>
      <c r="AD10" s="100"/>
      <c r="AE10" s="100"/>
      <c r="AF10" s="97"/>
      <c r="AG10" s="97"/>
      <c r="AH10" s="97"/>
      <c r="AI10" s="97"/>
      <c r="AJ10" s="97"/>
      <c r="AK10" s="97"/>
    </row>
    <row r="11" spans="1:37" ht="13.5" customHeight="1" x14ac:dyDescent="0.15">
      <c r="A11" s="390" t="s">
        <v>95</v>
      </c>
      <c r="B11" s="390"/>
      <c r="C11" s="390"/>
      <c r="D11" s="390"/>
      <c r="E11" s="390"/>
      <c r="F11" s="390"/>
      <c r="G11" s="390"/>
      <c r="H11" s="390"/>
      <c r="I11" s="390"/>
      <c r="J11" s="390"/>
      <c r="K11" s="390"/>
      <c r="L11" s="390"/>
      <c r="M11" s="390"/>
      <c r="N11" s="390"/>
      <c r="O11" s="390"/>
      <c r="P11" s="390"/>
      <c r="Q11" s="97"/>
      <c r="R11" s="100"/>
      <c r="S11" s="100"/>
      <c r="T11" s="100"/>
      <c r="U11" s="100"/>
      <c r="V11" s="100"/>
      <c r="W11" s="100"/>
      <c r="X11" s="100"/>
      <c r="Y11" s="100"/>
      <c r="Z11" s="100"/>
      <c r="AA11" s="100"/>
      <c r="AB11" s="100"/>
      <c r="AC11" s="100"/>
      <c r="AD11" s="100"/>
      <c r="AE11" s="100"/>
      <c r="AF11" s="97"/>
      <c r="AG11" s="97"/>
      <c r="AH11" s="97"/>
      <c r="AI11" s="97"/>
      <c r="AJ11" s="97"/>
      <c r="AK11" s="97"/>
    </row>
    <row r="12" spans="1:37" ht="14.25" customHeight="1" thickBot="1" x14ac:dyDescent="0.2">
      <c r="A12" s="137"/>
      <c r="B12" s="137"/>
      <c r="C12" s="137"/>
      <c r="D12" s="137"/>
      <c r="E12" s="137"/>
      <c r="F12" s="137"/>
      <c r="G12" s="137"/>
      <c r="H12" s="137"/>
      <c r="I12" s="137"/>
      <c r="J12" s="137"/>
      <c r="K12" s="137"/>
      <c r="L12" s="137"/>
      <c r="M12" s="137"/>
      <c r="N12" s="137"/>
      <c r="O12" s="137"/>
      <c r="P12" s="137"/>
      <c r="Q12" s="97"/>
      <c r="R12" s="100"/>
      <c r="S12" s="100"/>
      <c r="T12" s="100"/>
      <c r="U12" s="100"/>
      <c r="V12" s="100"/>
      <c r="W12" s="100"/>
      <c r="X12" s="100"/>
      <c r="Y12" s="100"/>
      <c r="Z12" s="100"/>
      <c r="AA12" s="100"/>
      <c r="AB12" s="100"/>
      <c r="AC12" s="100"/>
      <c r="AD12" s="100"/>
      <c r="AE12" s="100"/>
      <c r="AF12" s="97"/>
      <c r="AG12" s="97"/>
      <c r="AH12" s="97"/>
      <c r="AI12" s="97"/>
      <c r="AJ12" s="97"/>
      <c r="AK12" s="97"/>
    </row>
    <row r="13" spans="1:37" ht="14.25" customHeight="1" thickTop="1" x14ac:dyDescent="0.15">
      <c r="A13" s="271" t="s">
        <v>235</v>
      </c>
      <c r="B13" s="272"/>
      <c r="C13" s="272"/>
      <c r="D13" s="304">
        <v>2019</v>
      </c>
      <c r="E13" s="305"/>
      <c r="F13" s="138" t="s">
        <v>260</v>
      </c>
      <c r="G13" s="306"/>
      <c r="H13" s="306"/>
      <c r="I13" s="139" t="s">
        <v>261</v>
      </c>
      <c r="J13" s="130"/>
      <c r="K13" s="138" t="s">
        <v>15</v>
      </c>
      <c r="L13" s="140"/>
      <c r="M13" s="140"/>
      <c r="N13" s="140"/>
      <c r="O13" s="140"/>
      <c r="P13" s="141"/>
      <c r="Q13" s="97"/>
      <c r="R13" s="100"/>
      <c r="S13" s="100"/>
      <c r="T13" s="100"/>
      <c r="U13" s="100"/>
      <c r="V13" s="100"/>
      <c r="W13" s="100"/>
      <c r="X13" s="100"/>
      <c r="Y13" s="100"/>
      <c r="Z13" s="100"/>
      <c r="AA13" s="100"/>
      <c r="AB13" s="100"/>
      <c r="AC13" s="100"/>
      <c r="AD13" s="100"/>
      <c r="AE13" s="100"/>
      <c r="AF13" s="97"/>
      <c r="AG13" s="97"/>
      <c r="AH13" s="97"/>
      <c r="AI13" s="97"/>
      <c r="AJ13" s="97"/>
      <c r="AK13" s="97"/>
    </row>
    <row r="14" spans="1:37" ht="13.5" customHeight="1" x14ac:dyDescent="0.15">
      <c r="A14" s="273" t="s">
        <v>220</v>
      </c>
      <c r="B14" s="274"/>
      <c r="C14" s="274"/>
      <c r="D14" s="275" t="s">
        <v>221</v>
      </c>
      <c r="E14" s="275"/>
      <c r="F14" s="275"/>
      <c r="G14" s="275"/>
      <c r="H14" s="275"/>
      <c r="I14" s="275"/>
      <c r="J14" s="275"/>
      <c r="K14" s="275"/>
      <c r="L14" s="275"/>
      <c r="M14" s="275"/>
      <c r="N14" s="275"/>
      <c r="O14" s="275"/>
      <c r="P14" s="276"/>
      <c r="Q14" s="97"/>
      <c r="R14" s="100"/>
      <c r="S14" s="100"/>
      <c r="T14" s="100"/>
      <c r="U14" s="100"/>
      <c r="V14" s="100"/>
      <c r="W14" s="100"/>
      <c r="X14" s="100"/>
      <c r="Y14" s="100"/>
      <c r="Z14" s="100"/>
      <c r="AA14" s="100"/>
      <c r="AB14" s="100"/>
      <c r="AC14" s="100"/>
      <c r="AD14" s="100"/>
      <c r="AE14" s="100"/>
      <c r="AF14" s="97"/>
      <c r="AG14" s="97"/>
      <c r="AH14" s="97"/>
      <c r="AI14" s="97"/>
      <c r="AJ14" s="97"/>
      <c r="AK14" s="97"/>
    </row>
    <row r="15" spans="1:37" ht="14.25" x14ac:dyDescent="0.15">
      <c r="A15" s="277" t="s">
        <v>227</v>
      </c>
      <c r="B15" s="278"/>
      <c r="C15" s="279"/>
      <c r="D15" s="280" t="s">
        <v>222</v>
      </c>
      <c r="E15" s="281"/>
      <c r="F15" s="142" t="s">
        <v>223</v>
      </c>
      <c r="G15" s="131"/>
      <c r="H15" s="142" t="s">
        <v>224</v>
      </c>
      <c r="I15" s="143"/>
      <c r="J15" s="143" t="s">
        <v>229</v>
      </c>
      <c r="K15" s="143"/>
      <c r="L15" s="317" t="s">
        <v>225</v>
      </c>
      <c r="M15" s="317"/>
      <c r="N15" s="317"/>
      <c r="O15" s="317"/>
      <c r="P15" s="318"/>
      <c r="Q15" s="97"/>
      <c r="R15" s="100"/>
      <c r="S15" s="100"/>
      <c r="T15" s="100"/>
      <c r="U15" s="100"/>
      <c r="V15" s="100"/>
      <c r="W15" s="100"/>
      <c r="X15" s="100"/>
      <c r="Y15" s="100"/>
      <c r="Z15" s="100"/>
      <c r="AA15" s="100"/>
      <c r="AB15" s="100"/>
      <c r="AC15" s="100"/>
      <c r="AD15" s="100"/>
      <c r="AE15" s="100"/>
      <c r="AF15" s="97"/>
      <c r="AG15" s="97"/>
      <c r="AH15" s="97"/>
      <c r="AI15" s="97"/>
      <c r="AJ15" s="97"/>
      <c r="AK15" s="97"/>
    </row>
    <row r="16" spans="1:37" ht="14.25" x14ac:dyDescent="0.15">
      <c r="A16" s="277" t="s">
        <v>227</v>
      </c>
      <c r="B16" s="278"/>
      <c r="C16" s="279"/>
      <c r="D16" s="280" t="s">
        <v>134</v>
      </c>
      <c r="E16" s="281"/>
      <c r="F16" s="142" t="s">
        <v>223</v>
      </c>
      <c r="G16" s="131"/>
      <c r="H16" s="142" t="s">
        <v>224</v>
      </c>
      <c r="I16" s="144" t="s">
        <v>230</v>
      </c>
      <c r="J16" s="389"/>
      <c r="K16" s="389"/>
      <c r="L16" s="317" t="s">
        <v>231</v>
      </c>
      <c r="M16" s="317"/>
      <c r="N16" s="317"/>
      <c r="O16" s="317"/>
      <c r="P16" s="318"/>
      <c r="Q16" s="97"/>
      <c r="R16" s="100"/>
      <c r="S16" s="100"/>
      <c r="T16" s="100"/>
      <c r="U16" s="100"/>
      <c r="V16" s="100"/>
      <c r="W16" s="100"/>
      <c r="X16" s="100"/>
      <c r="Y16" s="100"/>
      <c r="Z16" s="100"/>
      <c r="AA16" s="100"/>
      <c r="AB16" s="100"/>
      <c r="AC16" s="100"/>
      <c r="AD16" s="100"/>
      <c r="AE16" s="100"/>
      <c r="AF16" s="97"/>
      <c r="AG16" s="97"/>
      <c r="AH16" s="97"/>
      <c r="AI16" s="97"/>
      <c r="AJ16" s="97"/>
      <c r="AK16" s="97"/>
    </row>
    <row r="17" spans="1:37" ht="14.25" x14ac:dyDescent="0.15">
      <c r="A17" s="277" t="s">
        <v>227</v>
      </c>
      <c r="B17" s="278"/>
      <c r="C17" s="279"/>
      <c r="D17" s="280" t="s">
        <v>226</v>
      </c>
      <c r="E17" s="281"/>
      <c r="F17" s="142" t="s">
        <v>223</v>
      </c>
      <c r="G17" s="131"/>
      <c r="H17" s="142" t="s">
        <v>224</v>
      </c>
      <c r="I17" s="143"/>
      <c r="J17" s="143"/>
      <c r="K17" s="143"/>
      <c r="L17" s="143"/>
      <c r="M17" s="143"/>
      <c r="N17" s="143"/>
      <c r="O17" s="143"/>
      <c r="P17" s="145"/>
      <c r="Q17" s="97"/>
      <c r="R17" s="100"/>
      <c r="S17" s="100"/>
      <c r="T17" s="100"/>
      <c r="U17" s="100"/>
      <c r="V17" s="100"/>
      <c r="W17" s="100"/>
      <c r="X17" s="100"/>
      <c r="Y17" s="100"/>
      <c r="Z17" s="100"/>
      <c r="AA17" s="100"/>
      <c r="AB17" s="100"/>
      <c r="AC17" s="100"/>
      <c r="AD17" s="100"/>
      <c r="AE17" s="100"/>
      <c r="AF17" s="97"/>
      <c r="AG17" s="97"/>
      <c r="AH17" s="97"/>
      <c r="AI17" s="97"/>
      <c r="AJ17" s="97"/>
      <c r="AK17" s="97"/>
    </row>
    <row r="18" spans="1:37" ht="14.25" x14ac:dyDescent="0.15">
      <c r="A18" s="277" t="s">
        <v>227</v>
      </c>
      <c r="B18" s="278"/>
      <c r="C18" s="279"/>
      <c r="D18" s="280" t="s">
        <v>263</v>
      </c>
      <c r="E18" s="281"/>
      <c r="F18" s="281"/>
      <c r="G18" s="143"/>
      <c r="H18" s="143"/>
      <c r="I18" s="144" t="s">
        <v>232</v>
      </c>
      <c r="J18" s="344"/>
      <c r="K18" s="344"/>
      <c r="L18" s="344"/>
      <c r="M18" s="344"/>
      <c r="N18" s="344"/>
      <c r="O18" s="344"/>
      <c r="P18" s="145" t="s">
        <v>233</v>
      </c>
      <c r="Q18" s="97"/>
      <c r="R18" s="100"/>
      <c r="S18" s="100"/>
      <c r="T18" s="100"/>
      <c r="U18" s="100"/>
      <c r="V18" s="100"/>
      <c r="W18" s="100"/>
      <c r="X18" s="100"/>
      <c r="Y18" s="100"/>
      <c r="Z18" s="100"/>
      <c r="AA18" s="100"/>
      <c r="AB18" s="100"/>
      <c r="AC18" s="100"/>
      <c r="AD18" s="100"/>
      <c r="AE18" s="100"/>
      <c r="AF18" s="97"/>
      <c r="AG18" s="97"/>
      <c r="AH18" s="97"/>
      <c r="AI18" s="97"/>
      <c r="AJ18" s="97"/>
      <c r="AK18" s="97"/>
    </row>
    <row r="19" spans="1:37" ht="15" thickBot="1" x14ac:dyDescent="0.2">
      <c r="A19" s="374" t="s">
        <v>227</v>
      </c>
      <c r="B19" s="375"/>
      <c r="C19" s="376"/>
      <c r="D19" s="345" t="s">
        <v>234</v>
      </c>
      <c r="E19" s="346"/>
      <c r="F19" s="346"/>
      <c r="G19" s="346"/>
      <c r="H19" s="346"/>
      <c r="I19" s="146" t="s">
        <v>232</v>
      </c>
      <c r="J19" s="282"/>
      <c r="K19" s="282"/>
      <c r="L19" s="282"/>
      <c r="M19" s="282"/>
      <c r="N19" s="282"/>
      <c r="O19" s="282"/>
      <c r="P19" s="147" t="s">
        <v>233</v>
      </c>
      <c r="Q19" s="97"/>
      <c r="R19" s="100"/>
      <c r="S19" s="100"/>
      <c r="T19" s="100"/>
      <c r="U19" s="100"/>
      <c r="V19" s="100"/>
      <c r="W19" s="100"/>
      <c r="X19" s="100"/>
      <c r="Y19" s="100"/>
      <c r="Z19" s="100"/>
      <c r="AA19" s="100"/>
      <c r="AB19" s="100"/>
      <c r="AC19" s="100"/>
      <c r="AD19" s="100"/>
      <c r="AE19" s="100"/>
      <c r="AF19" s="97"/>
      <c r="AG19" s="97"/>
      <c r="AH19" s="97"/>
      <c r="AI19" s="97"/>
      <c r="AJ19" s="97"/>
      <c r="AK19" s="97"/>
    </row>
    <row r="20" spans="1:37" ht="15" thickTop="1" x14ac:dyDescent="0.15">
      <c r="A20" s="377" t="s">
        <v>227</v>
      </c>
      <c r="B20" s="378"/>
      <c r="C20" s="379"/>
      <c r="D20" s="368" t="s">
        <v>236</v>
      </c>
      <c r="E20" s="369"/>
      <c r="F20" s="369"/>
      <c r="G20" s="369"/>
      <c r="H20" s="148" t="s">
        <v>74</v>
      </c>
      <c r="I20" s="132"/>
      <c r="J20" s="370" t="s">
        <v>238</v>
      </c>
      <c r="K20" s="370"/>
      <c r="L20" s="139"/>
      <c r="M20" s="139"/>
      <c r="N20" s="139"/>
      <c r="O20" s="139"/>
      <c r="P20" s="141"/>
      <c r="Q20" s="97"/>
      <c r="R20" s="100"/>
      <c r="S20" s="100"/>
      <c r="T20" s="100"/>
      <c r="U20" s="100"/>
      <c r="V20" s="100"/>
      <c r="W20" s="100"/>
      <c r="X20" s="100"/>
      <c r="Y20" s="100"/>
      <c r="Z20" s="100"/>
      <c r="AA20" s="100"/>
      <c r="AB20" s="100"/>
      <c r="AC20" s="100"/>
      <c r="AD20" s="100"/>
      <c r="AE20" s="100"/>
      <c r="AF20" s="97"/>
      <c r="AG20" s="97"/>
      <c r="AH20" s="97"/>
      <c r="AI20" s="97"/>
      <c r="AJ20" s="97"/>
      <c r="AK20" s="97"/>
    </row>
    <row r="21" spans="1:37" ht="14.25" x14ac:dyDescent="0.15">
      <c r="A21" s="149"/>
      <c r="B21" s="150"/>
      <c r="C21" s="151"/>
      <c r="D21" s="371" t="s">
        <v>252</v>
      </c>
      <c r="E21" s="372"/>
      <c r="F21" s="372"/>
      <c r="G21" s="372"/>
      <c r="H21" s="372"/>
      <c r="I21" s="372"/>
      <c r="J21" s="372"/>
      <c r="K21" s="372"/>
      <c r="L21" s="372"/>
      <c r="M21" s="372"/>
      <c r="N21" s="372"/>
      <c r="O21" s="372"/>
      <c r="P21" s="373"/>
      <c r="Q21" s="97"/>
      <c r="R21" s="100"/>
      <c r="S21" s="100"/>
      <c r="T21" s="100"/>
      <c r="U21" s="100"/>
      <c r="V21" s="100"/>
      <c r="W21" s="100"/>
      <c r="X21" s="100"/>
      <c r="Y21" s="100"/>
      <c r="Z21" s="100"/>
      <c r="AA21" s="100"/>
      <c r="AB21" s="100"/>
      <c r="AC21" s="100"/>
      <c r="AD21" s="100"/>
      <c r="AE21" s="100"/>
      <c r="AF21" s="97"/>
      <c r="AG21" s="97"/>
      <c r="AH21" s="97"/>
      <c r="AI21" s="97"/>
      <c r="AJ21" s="97"/>
      <c r="AK21" s="97"/>
    </row>
    <row r="22" spans="1:37" ht="14.25" x14ac:dyDescent="0.15">
      <c r="A22" s="341" t="s">
        <v>227</v>
      </c>
      <c r="B22" s="342"/>
      <c r="C22" s="343"/>
      <c r="D22" s="380" t="s">
        <v>246</v>
      </c>
      <c r="E22" s="381"/>
      <c r="F22" s="381"/>
      <c r="G22" s="381"/>
      <c r="H22" s="152" t="s">
        <v>254</v>
      </c>
      <c r="I22" s="302"/>
      <c r="J22" s="302"/>
      <c r="K22" s="302"/>
      <c r="L22" s="303" t="s">
        <v>257</v>
      </c>
      <c r="M22" s="303"/>
      <c r="N22" s="303"/>
      <c r="O22" s="133"/>
      <c r="P22" s="153" t="s">
        <v>256</v>
      </c>
      <c r="Q22" s="97"/>
      <c r="R22" s="100"/>
      <c r="S22" s="100"/>
      <c r="T22" s="100"/>
      <c r="U22" s="100"/>
      <c r="V22" s="100"/>
      <c r="W22" s="100"/>
      <c r="X22" s="100"/>
      <c r="Y22" s="100"/>
      <c r="Z22" s="100"/>
      <c r="AA22" s="100"/>
      <c r="AB22" s="100"/>
      <c r="AC22" s="100"/>
      <c r="AD22" s="100"/>
      <c r="AE22" s="100"/>
      <c r="AF22" s="97"/>
      <c r="AG22" s="97"/>
      <c r="AH22" s="97"/>
      <c r="AI22" s="97"/>
      <c r="AJ22" s="97"/>
      <c r="AK22" s="97"/>
    </row>
    <row r="23" spans="1:37" ht="14.25" x14ac:dyDescent="0.15">
      <c r="A23" s="154"/>
      <c r="B23" s="155"/>
      <c r="C23" s="156"/>
      <c r="D23" s="382" t="s">
        <v>251</v>
      </c>
      <c r="E23" s="383"/>
      <c r="F23" s="383"/>
      <c r="G23" s="383"/>
      <c r="H23" s="383"/>
      <c r="I23" s="383"/>
      <c r="J23" s="383"/>
      <c r="K23" s="383"/>
      <c r="L23" s="383"/>
      <c r="M23" s="383"/>
      <c r="N23" s="383"/>
      <c r="O23" s="383"/>
      <c r="P23" s="384"/>
      <c r="Q23" s="97"/>
      <c r="R23" s="100"/>
      <c r="S23" s="100"/>
      <c r="T23" s="100"/>
      <c r="U23" s="100"/>
      <c r="V23" s="100"/>
      <c r="W23" s="100"/>
      <c r="X23" s="100"/>
      <c r="Y23" s="100"/>
      <c r="Z23" s="100"/>
      <c r="AA23" s="100"/>
      <c r="AB23" s="100"/>
      <c r="AC23" s="100"/>
      <c r="AD23" s="100"/>
      <c r="AE23" s="100"/>
      <c r="AF23" s="97"/>
      <c r="AG23" s="97"/>
      <c r="AH23" s="97"/>
      <c r="AI23" s="97"/>
      <c r="AJ23" s="97"/>
      <c r="AK23" s="97"/>
    </row>
    <row r="24" spans="1:37" ht="14.25" x14ac:dyDescent="0.15">
      <c r="A24" s="341" t="s">
        <v>227</v>
      </c>
      <c r="B24" s="342"/>
      <c r="C24" s="343"/>
      <c r="D24" s="380" t="s">
        <v>253</v>
      </c>
      <c r="E24" s="381"/>
      <c r="F24" s="381"/>
      <c r="G24" s="381"/>
      <c r="H24" s="152" t="s">
        <v>254</v>
      </c>
      <c r="I24" s="302"/>
      <c r="J24" s="302"/>
      <c r="K24" s="302"/>
      <c r="L24" s="303" t="s">
        <v>257</v>
      </c>
      <c r="M24" s="303"/>
      <c r="N24" s="303"/>
      <c r="O24" s="133"/>
      <c r="P24" s="153" t="s">
        <v>256</v>
      </c>
      <c r="Q24" s="97"/>
      <c r="R24" s="100"/>
      <c r="S24" s="100"/>
      <c r="T24" s="100"/>
      <c r="U24" s="100"/>
      <c r="V24" s="100"/>
      <c r="W24" s="100"/>
      <c r="X24" s="100"/>
      <c r="Y24" s="100"/>
      <c r="Z24" s="100"/>
      <c r="AA24" s="100"/>
      <c r="AB24" s="100"/>
      <c r="AC24" s="100"/>
      <c r="AD24" s="100"/>
      <c r="AE24" s="100"/>
      <c r="AF24" s="97"/>
      <c r="AG24" s="97"/>
      <c r="AH24" s="97"/>
      <c r="AI24" s="97"/>
      <c r="AJ24" s="97"/>
      <c r="AK24" s="97"/>
    </row>
    <row r="25" spans="1:37" ht="14.25" x14ac:dyDescent="0.15">
      <c r="A25" s="157"/>
      <c r="B25" s="158"/>
      <c r="C25" s="159"/>
      <c r="D25" s="299" t="s">
        <v>251</v>
      </c>
      <c r="E25" s="300"/>
      <c r="F25" s="300"/>
      <c r="G25" s="300"/>
      <c r="H25" s="300"/>
      <c r="I25" s="300"/>
      <c r="J25" s="300"/>
      <c r="K25" s="300"/>
      <c r="L25" s="300"/>
      <c r="M25" s="300"/>
      <c r="N25" s="300"/>
      <c r="O25" s="300"/>
      <c r="P25" s="301"/>
      <c r="Q25" s="97"/>
      <c r="R25" s="100"/>
      <c r="S25" s="100"/>
      <c r="T25" s="100"/>
      <c r="U25" s="100"/>
      <c r="V25" s="100"/>
      <c r="W25" s="100"/>
      <c r="X25" s="100"/>
      <c r="Y25" s="100"/>
      <c r="Z25" s="100"/>
      <c r="AA25" s="100"/>
      <c r="AB25" s="100"/>
      <c r="AC25" s="100"/>
      <c r="AD25" s="100"/>
      <c r="AE25" s="100"/>
      <c r="AF25" s="97"/>
      <c r="AG25" s="97"/>
      <c r="AH25" s="97"/>
      <c r="AI25" s="97"/>
      <c r="AJ25" s="97"/>
      <c r="AK25" s="97"/>
    </row>
    <row r="26" spans="1:37" ht="14.25" x14ac:dyDescent="0.15">
      <c r="A26" s="338" t="s">
        <v>227</v>
      </c>
      <c r="B26" s="339"/>
      <c r="C26" s="340"/>
      <c r="D26" s="310" t="s">
        <v>239</v>
      </c>
      <c r="E26" s="310"/>
      <c r="F26" s="310"/>
      <c r="G26" s="310"/>
      <c r="H26" s="310"/>
      <c r="I26" s="310"/>
      <c r="J26" s="310"/>
      <c r="K26" s="310"/>
      <c r="L26" s="310"/>
      <c r="M26" s="310"/>
      <c r="N26" s="310"/>
      <c r="O26" s="310"/>
      <c r="P26" s="311"/>
      <c r="Q26" s="97"/>
      <c r="R26" s="100"/>
      <c r="S26" s="100"/>
      <c r="T26" s="100"/>
      <c r="U26" s="100"/>
      <c r="V26" s="100"/>
      <c r="W26" s="100"/>
      <c r="X26" s="100"/>
      <c r="Y26" s="100"/>
      <c r="Z26" s="100"/>
      <c r="AA26" s="100"/>
      <c r="AB26" s="100"/>
      <c r="AC26" s="100"/>
      <c r="AD26" s="100"/>
      <c r="AE26" s="100"/>
      <c r="AF26" s="97"/>
      <c r="AG26" s="97"/>
      <c r="AH26" s="97"/>
      <c r="AI26" s="97"/>
      <c r="AJ26" s="97"/>
      <c r="AK26" s="97"/>
    </row>
    <row r="27" spans="1:37" ht="48" customHeight="1" thickBot="1" x14ac:dyDescent="0.2">
      <c r="A27" s="312"/>
      <c r="B27" s="313"/>
      <c r="C27" s="314"/>
      <c r="D27" s="315"/>
      <c r="E27" s="315"/>
      <c r="F27" s="315"/>
      <c r="G27" s="315"/>
      <c r="H27" s="315"/>
      <c r="I27" s="315"/>
      <c r="J27" s="315"/>
      <c r="K27" s="315"/>
      <c r="L27" s="315"/>
      <c r="M27" s="315"/>
      <c r="N27" s="315"/>
      <c r="O27" s="315"/>
      <c r="P27" s="316"/>
      <c r="Q27" s="97"/>
      <c r="R27" s="100"/>
      <c r="S27" s="100"/>
      <c r="T27" s="100"/>
      <c r="U27" s="100"/>
      <c r="V27" s="100"/>
      <c r="W27" s="100"/>
      <c r="X27" s="100"/>
      <c r="Y27" s="100"/>
      <c r="Z27" s="100"/>
      <c r="AA27" s="100"/>
      <c r="AB27" s="100"/>
      <c r="AC27" s="100"/>
      <c r="AD27" s="100"/>
      <c r="AE27" s="100"/>
      <c r="AF27" s="97"/>
      <c r="AG27" s="97"/>
      <c r="AH27" s="97"/>
      <c r="AI27" s="97"/>
      <c r="AJ27" s="97"/>
      <c r="AK27" s="97"/>
    </row>
    <row r="28" spans="1:37" ht="7.5" customHeight="1" thickTop="1" thickBot="1" x14ac:dyDescent="0.2">
      <c r="A28" s="160"/>
      <c r="B28" s="161"/>
      <c r="C28" s="161"/>
      <c r="D28" s="161"/>
      <c r="E28" s="161"/>
      <c r="F28" s="161"/>
      <c r="G28" s="161"/>
      <c r="H28" s="161"/>
      <c r="I28" s="161"/>
      <c r="J28" s="161"/>
      <c r="K28" s="161"/>
      <c r="L28" s="161"/>
      <c r="M28" s="161"/>
      <c r="N28" s="161"/>
      <c r="O28" s="161"/>
      <c r="P28" s="161"/>
      <c r="Q28" s="97"/>
      <c r="R28" s="97"/>
      <c r="S28" s="101"/>
      <c r="T28" s="102"/>
      <c r="U28" s="103" t="str">
        <f>IF($M$6=登録について!$B$45,$M$6,"")</f>
        <v/>
      </c>
      <c r="V28" s="104" t="str">
        <f>IF($M$6=登録について!$B$46,$M$6,"")</f>
        <v/>
      </c>
      <c r="W28" s="104" t="str">
        <f>IF($M$6=登録について!$B$47,$M$6,"")</f>
        <v/>
      </c>
      <c r="X28" s="104" t="str">
        <f>IF($M$6=登録について!$B$48,$M$6,"")</f>
        <v/>
      </c>
      <c r="Y28" s="104" t="str">
        <f>IF($M$6=登録について!$B$49,$M$6,"")</f>
        <v/>
      </c>
      <c r="Z28" s="104" t="str">
        <f>IF($M$6=登録について!$B$50,$M$6,"")</f>
        <v/>
      </c>
      <c r="AA28" s="104" t="str">
        <f>IF($M$6=登録について!$B$51,$M$6,"")</f>
        <v/>
      </c>
      <c r="AB28" s="104" t="str">
        <f>IF($M$6=登録について!$B$52,$M$6,"")</f>
        <v/>
      </c>
      <c r="AC28" s="104" t="str">
        <f>IF($M$6=登録について!$B$53,$M$6,"")</f>
        <v/>
      </c>
      <c r="AD28" s="105" t="str">
        <f>IF($M$6=登録について!$B$54,$M$6,"")</f>
        <v/>
      </c>
      <c r="AE28" s="106" t="s">
        <v>16</v>
      </c>
      <c r="AF28" s="97"/>
      <c r="AG28" s="97"/>
      <c r="AH28" s="97"/>
      <c r="AI28" s="97"/>
      <c r="AJ28" s="97"/>
      <c r="AK28" s="97"/>
    </row>
    <row r="29" spans="1:37" ht="28.5" customHeight="1" thickTop="1" x14ac:dyDescent="0.15">
      <c r="A29" s="162" t="s">
        <v>215</v>
      </c>
      <c r="B29" s="391" t="s">
        <v>11</v>
      </c>
      <c r="C29" s="392"/>
      <c r="D29" s="163" t="s">
        <v>74</v>
      </c>
      <c r="E29" s="164" t="str">
        <f>IF(ISERROR(VLOOKUP($M$6,登録について!$B$43:$N$54,3))=FALSE,VLOOKUP($M$6,登録について!$B$43:$N$54,3,FALSE),"")</f>
        <v/>
      </c>
      <c r="F29" s="163" t="s">
        <v>12</v>
      </c>
      <c r="G29" s="163" t="s">
        <v>75</v>
      </c>
      <c r="H29" s="163" t="s">
        <v>74</v>
      </c>
      <c r="I29" s="165">
        <f>$O$7</f>
        <v>0</v>
      </c>
      <c r="J29" s="166" t="s">
        <v>13</v>
      </c>
      <c r="K29" s="167" t="s">
        <v>76</v>
      </c>
      <c r="L29" s="163" t="s">
        <v>73</v>
      </c>
      <c r="M29" s="367">
        <f>IF(O7=0,0,AE29)</f>
        <v>0</v>
      </c>
      <c r="N29" s="367"/>
      <c r="O29" s="365" t="s">
        <v>12</v>
      </c>
      <c r="P29" s="366"/>
      <c r="Q29" s="97"/>
      <c r="R29" s="97"/>
      <c r="S29" s="107" t="s">
        <v>215</v>
      </c>
      <c r="T29" s="108" t="s">
        <v>11</v>
      </c>
      <c r="U29" s="109" t="str">
        <f>IF(ISERROR(VLOOKUP(U28,登録について!$B$43:$N$54,3))=FALSE,VLOOKUP(U28,登録について!$B$43:$N$54,3,FALSE)*F8,"")</f>
        <v/>
      </c>
      <c r="V29" s="110" t="str">
        <f>IF(ISERROR(VLOOKUP(V28,登録について!$B$43:$N$54,3))=FALSE,VLOOKUP(V28,登録について!$B$43:$N$54,3,FALSE)*I8,"")</f>
        <v/>
      </c>
      <c r="W29" s="110" t="str">
        <f>IF(ISERROR(VLOOKUP(W28,登録について!$B$43:$N$54,3))=FALSE,VLOOKUP(W28,登録について!$B$43:$N$54,3,FALSE)*L8,"")</f>
        <v/>
      </c>
      <c r="X29" s="110" t="str">
        <f>IF(ISERROR(VLOOKUP(X28,登録について!$B$43:$N$54,3))=FALSE,VLOOKUP(X28,登録について!$B$43:$N$54,3,FALSE)*O8,"")</f>
        <v/>
      </c>
      <c r="Y29" s="110" t="str">
        <f>IF(ISERROR(VLOOKUP(Y28,登録について!$B$43:$N$54,3))=FALSE,VLOOKUP(Y28,登録について!$B$43:$N$54,3,FALSE)*F9,"")</f>
        <v/>
      </c>
      <c r="Z29" s="110" t="str">
        <f>IF(ISERROR(VLOOKUP(Z28,登録について!$B$43:$N$54,3))=FALSE,VLOOKUP(Z28,登録について!$B$43:$N$54,3,FALSE)*$F$10,"")</f>
        <v/>
      </c>
      <c r="AA29" s="110" t="str">
        <f>IF(ISERROR(VLOOKUP(AA28,登録について!$B$43:$N$54,3))=FALSE,VLOOKUP(AA28,登録について!$B$43:$N$54,3,FALSE)*$I$10,IF($M$6=$D$10,VLOOKUP($G$10,登録について!$B$43:$N$54,3,FALSE)*$I$10,""))</f>
        <v/>
      </c>
      <c r="AB29" s="110" t="str">
        <f>IF(ISERROR(VLOOKUP(AB28,登録について!$B$43:$N$54,3))=FALSE,VLOOKUP(AB28,登録について!$B$43:$N$54,3,FALSE)*$L$10,IF($M$6=$D$10,VLOOKUP($J$10,登録について!$B$43:$N$54,3,FALSE)*$L$10,IF($M$6=$G$10,VLOOKUP($J$10,登録について!$B$43:$N$54,3,FALSE)*$L$10,"")))</f>
        <v/>
      </c>
      <c r="AC29" s="110" t="str">
        <f>IF(ISERROR(VLOOKUP(AC28,登録について!$B$43:$N$54,3))=FALSE,VLOOKUP(AC28,登録について!$B$43:$N$54,3,FALSE)*$O$10,IF($M$6=$D$10,VLOOKUP($M$10,登録について!$B$43:$N$54,3,FALSE)*$O$10,IF($M$6=$G$10,VLOOKUP($M$10,登録について!$B$43:$N$54,3,FALSE)*$O$10,IF($M$6=$J$10,VLOOKUP($M$10,登録について!$B$43:$N$54,3,FALSE)*$O$10,""))))</f>
        <v/>
      </c>
      <c r="AD29" s="111" t="str">
        <f>IF(ISERROR(VLOOKUP(AD28,登録について!$B$43:$N$54,3))=FALSE,VLOOKUP(AD28,登録について!$B$43:$N$54,3,FALSE)*I9,"")</f>
        <v/>
      </c>
      <c r="AE29" s="112">
        <f>SUM(U29:AD29)</f>
        <v>0</v>
      </c>
      <c r="AF29" s="97"/>
      <c r="AG29" s="97"/>
      <c r="AH29" s="97"/>
      <c r="AI29" s="97"/>
      <c r="AJ29" s="97"/>
      <c r="AK29" s="97"/>
    </row>
    <row r="30" spans="1:37" ht="28.5" customHeight="1" x14ac:dyDescent="0.15">
      <c r="A30" s="168" t="s">
        <v>216</v>
      </c>
      <c r="B30" s="416" t="s">
        <v>11</v>
      </c>
      <c r="C30" s="417"/>
      <c r="D30" s="163" t="s">
        <v>74</v>
      </c>
      <c r="E30" s="164" t="str">
        <f>IF(ISERROR(VLOOKUP($M$6,登録について!$B$43:$N$54,6))=FALSE,VLOOKUP($M$6,登録について!$B$43:$N$54,6,FALSE),"")</f>
        <v/>
      </c>
      <c r="F30" s="163" t="s">
        <v>12</v>
      </c>
      <c r="G30" s="163" t="s">
        <v>75</v>
      </c>
      <c r="H30" s="163" t="s">
        <v>74</v>
      </c>
      <c r="I30" s="165">
        <f>$O$7</f>
        <v>0</v>
      </c>
      <c r="J30" s="166" t="s">
        <v>13</v>
      </c>
      <c r="K30" s="167" t="s">
        <v>76</v>
      </c>
      <c r="L30" s="163" t="s">
        <v>77</v>
      </c>
      <c r="M30" s="367" t="str">
        <f>IF(O7=0,"",AE30)</f>
        <v/>
      </c>
      <c r="N30" s="367"/>
      <c r="O30" s="418" t="s">
        <v>12</v>
      </c>
      <c r="P30" s="419"/>
      <c r="Q30" s="97"/>
      <c r="R30" s="97"/>
      <c r="S30" s="113" t="s">
        <v>216</v>
      </c>
      <c r="T30" s="108" t="s">
        <v>11</v>
      </c>
      <c r="U30" s="109" t="str">
        <f>IF(ISERROR(VLOOKUP(U28,登録について!$B$43:$N$54,6))=FALSE,VLOOKUP(U28,登録について!$B$43:$N$54,6,FALSE)*F8,"")</f>
        <v/>
      </c>
      <c r="V30" s="110" t="str">
        <f>IF(ISERROR(VLOOKUP(V28,登録について!$B$43:$N$54,6))=FALSE,VLOOKUP(V28,登録について!$B$43:$N$54,6,FALSE)*I8,"")</f>
        <v/>
      </c>
      <c r="W30" s="110" t="str">
        <f>IF(ISERROR(VLOOKUP(W28,登録について!$B$43:$N$54,6))=FALSE,VLOOKUP(W28,登録について!$B$43:$N$54,6,FALSE)*L8,"")</f>
        <v/>
      </c>
      <c r="X30" s="110" t="str">
        <f>IF(ISERROR(VLOOKUP(X28,登録について!$B$43:$N$54,6))=FALSE,VLOOKUP(X28,登録について!$B$43:$N$54,6,FALSE)*O8,"")</f>
        <v/>
      </c>
      <c r="Y30" s="110" t="str">
        <f>IF(ISERROR(VLOOKUP(Y28,登録について!$B$43:$N$54,6))=FALSE,VLOOKUP(Y28,登録について!$B$43:$N$54,6,FALSE)*F9,"")</f>
        <v/>
      </c>
      <c r="Z30" s="110" t="str">
        <f>IF(ISERROR(VLOOKUP(Z28,登録について!$B$43:$N$54,6))=FALSE,VLOOKUP(Z28,登録について!$B$43:$N$54,6,FALSE)*$F$10,"")</f>
        <v/>
      </c>
      <c r="AA30" s="110" t="str">
        <f>IF(ISERROR(VLOOKUP(AA28,登録について!$B$43:$N$54,6))=FALSE,VLOOKUP(AA28,登録について!$B$43:$N$54,6,FALSE)*$I$10,IF($M$6=$D$10,VLOOKUP($G$10,登録について!$B$43:$N$54,6,FALSE)*$I$10,""))</f>
        <v/>
      </c>
      <c r="AB30" s="110" t="str">
        <f>IF(ISERROR(VLOOKUP(AB28,登録について!$B$43:$N$54,6))=FALSE,VLOOKUP(AB28,登録について!$B$43:$N$54,6,FALSE)*$L$10,IF($M$6=$D$10,VLOOKUP($J$10,登録について!$B$43:$N$54,6,FALSE)*$L$10,IF($M$6=$G$10,VLOOKUP($J$10,登録について!$B$43:$N$54,6,FALSE)*$L$10,"")))</f>
        <v/>
      </c>
      <c r="AC30" s="110" t="str">
        <f>IF(ISERROR(VLOOKUP(AC28,登録について!$B$43:$N$54,6))=FALSE,VLOOKUP(AC28,登録について!$B$43:$N$54,6,FALSE)*$O$10,IF($M$6=$D$10,VLOOKUP($M$10,登録について!$B$43:$N$54,6,FALSE)*$O$10,IF($M$6=$G$10,VLOOKUP($M$10,登録について!$B$43:$N$54,6,FALSE)*$O$10,IF($M$6=$J$10,VLOOKUP($M$10,登録について!$B$43:$N$54,6,FALSE)*$O$10,""))))</f>
        <v/>
      </c>
      <c r="AD30" s="111" t="str">
        <f>IF(ISERROR(VLOOKUP(AD28,登録について!$B$43:$N$54,6))=FALSE,VLOOKUP(AD28,登録について!$B$43:$N$54,6,FALSE)*I9,"")</f>
        <v/>
      </c>
      <c r="AE30" s="112">
        <f>SUM(U30:AD30)</f>
        <v>0</v>
      </c>
      <c r="AF30" s="97"/>
      <c r="AG30" s="97"/>
      <c r="AH30" s="97"/>
      <c r="AI30" s="97"/>
      <c r="AJ30" s="97"/>
      <c r="AK30" s="97"/>
    </row>
    <row r="31" spans="1:37" ht="28.5" customHeight="1" x14ac:dyDescent="0.15">
      <c r="A31" s="169" t="s">
        <v>240</v>
      </c>
      <c r="B31" s="332" t="s">
        <v>11</v>
      </c>
      <c r="C31" s="333"/>
      <c r="D31" s="170" t="s">
        <v>74</v>
      </c>
      <c r="E31" s="171" t="str">
        <f>IF(ISERROR(VLOOKUP($M$6,登録について!$B$43:$N$54,9))=FALSE,VLOOKUP($M$6,登録について!$B$43:$N$54,9,FALSE),"")</f>
        <v/>
      </c>
      <c r="F31" s="170" t="s">
        <v>12</v>
      </c>
      <c r="G31" s="170" t="s">
        <v>75</v>
      </c>
      <c r="H31" s="170" t="s">
        <v>74</v>
      </c>
      <c r="I31" s="172">
        <f>$O$7</f>
        <v>0</v>
      </c>
      <c r="J31" s="173" t="s">
        <v>13</v>
      </c>
      <c r="K31" s="174" t="s">
        <v>76</v>
      </c>
      <c r="L31" s="170" t="s">
        <v>78</v>
      </c>
      <c r="M31" s="307" t="str">
        <f>IF(O7=0,"",AE31)</f>
        <v/>
      </c>
      <c r="N31" s="307"/>
      <c r="O31" s="283" t="s">
        <v>12</v>
      </c>
      <c r="P31" s="284"/>
      <c r="Q31" s="97"/>
      <c r="R31" s="97"/>
      <c r="S31" s="107" t="s">
        <v>240</v>
      </c>
      <c r="T31" s="108" t="s">
        <v>11</v>
      </c>
      <c r="U31" s="109" t="str">
        <f>IF(ISERROR(VLOOKUP(U28,登録について!$B$43:$N$54,9))=FALSE,VLOOKUP(U28,登録について!$B$43:$N$54,9,FALSE)*F8,"")</f>
        <v/>
      </c>
      <c r="V31" s="110" t="str">
        <f>IF(ISERROR(VLOOKUP(V28,登録について!$B$43:$N$54,9))=FALSE,VLOOKUP(V28,登録について!$B$43:$N$54,9,FALSE)*I8,"")</f>
        <v/>
      </c>
      <c r="W31" s="110" t="str">
        <f>IF(ISERROR(VLOOKUP(W28,登録について!$B$43:$N$54,9))=FALSE,VLOOKUP(W28,登録について!$B$43:$N$54,9,FALSE)*L8,"")</f>
        <v/>
      </c>
      <c r="X31" s="110" t="str">
        <f>IF(ISERROR(VLOOKUP(X28,登録について!$B$43:$N$54,9))=FALSE,VLOOKUP(X28,登録について!$B$43:$N$54,9,FALSE)*O8,"")</f>
        <v/>
      </c>
      <c r="Y31" s="110" t="str">
        <f>IF(ISERROR(VLOOKUP(Y28,登録について!$B$43:$N$54,9))=FALSE,VLOOKUP(Y28,登録について!$B$43:$N$54,9,FALSE)*F9,"")</f>
        <v/>
      </c>
      <c r="Z31" s="110" t="str">
        <f>IF(ISERROR(VLOOKUP(Z28,登録について!$B$43:$N$54,9))=FALSE,VLOOKUP(Z28,登録について!$B$43:$N$54,9,FALSE)*$F$10,"")</f>
        <v/>
      </c>
      <c r="AA31" s="110" t="str">
        <f>IF(ISERROR(VLOOKUP(AA28,登録について!$B$43:$N$54,9))=FALSE,VLOOKUP(AA28,登録について!$B$43:$N$54,9,FALSE)*$I$10,IF($M$6=$D$10,VLOOKUP($G$10,登録について!$B$43:$N$54,9,FALSE)*$I$10,""))</f>
        <v/>
      </c>
      <c r="AB31" s="110" t="str">
        <f>IF(ISERROR(VLOOKUP(AB28,登録について!$B$43:$N$54,9))=FALSE,VLOOKUP(AB28,登録について!$B$43:$N$54,9,FALSE)*$L$10,IF($M$6=$D$10,VLOOKUP(J10,登録について!$B$43:$N$54,9,FALSE)*$L$10,IF($M$6=$G$10,VLOOKUP(J10,登録について!$B$43:$N$54,9,FALSE)*$L$10,"")))</f>
        <v/>
      </c>
      <c r="AC31" s="110" t="str">
        <f>IF(ISERROR(VLOOKUP(AC28,登録について!$B$43:$N$54,9))=FALSE,VLOOKUP(AC28,登録について!$B$43:$N$54,9,FALSE)*$O$10,IF($M$6=$D$10,VLOOKUP($M$10,登録について!$B$43:$N$54,9,FALSE)*$O$10,IF($M$6=$G$10,VLOOKUP($M$10,登録について!$B$43:$N$54,9,FALSE)*$O$10,IF($M$6=$J10,VLOOKUP($M$10,登録について!$B$43:$N$54,9,FALSE)*$O$10,""))))</f>
        <v/>
      </c>
      <c r="AD31" s="111" t="str">
        <f>IF(ISERROR(VLOOKUP(AD28,登録について!$B$45:$N$54,9))=FALSE,VLOOKUP(AD28,登録について!$B$45:$N$54,9,FALSE)*I9,"")</f>
        <v/>
      </c>
      <c r="AE31" s="112">
        <f>SUM(U31:AD31)</f>
        <v>0</v>
      </c>
      <c r="AF31" s="97"/>
      <c r="AG31" s="97"/>
      <c r="AH31" s="97"/>
      <c r="AI31" s="97"/>
      <c r="AJ31" s="97"/>
      <c r="AK31" s="97"/>
    </row>
    <row r="32" spans="1:37" ht="28.5" customHeight="1" x14ac:dyDescent="0.15">
      <c r="A32" s="414" t="s">
        <v>241</v>
      </c>
      <c r="B32" s="415"/>
      <c r="C32" s="415"/>
      <c r="D32" s="175" t="s">
        <v>237</v>
      </c>
      <c r="E32" s="176">
        <v>10800</v>
      </c>
      <c r="F32" s="177" t="s">
        <v>12</v>
      </c>
      <c r="G32" s="177" t="s">
        <v>242</v>
      </c>
      <c r="H32" s="177" t="s">
        <v>237</v>
      </c>
      <c r="I32" s="178">
        <f>I20</f>
        <v>0</v>
      </c>
      <c r="J32" s="420" t="s">
        <v>243</v>
      </c>
      <c r="K32" s="421"/>
      <c r="L32" s="179" t="s">
        <v>79</v>
      </c>
      <c r="M32" s="424">
        <f>E32*I32</f>
        <v>0</v>
      </c>
      <c r="N32" s="425"/>
      <c r="O32" s="402" t="s">
        <v>12</v>
      </c>
      <c r="P32" s="403"/>
      <c r="Q32" s="97"/>
      <c r="R32" s="97"/>
      <c r="S32" s="114"/>
      <c r="T32" s="114"/>
      <c r="U32" s="115" t="s">
        <v>25</v>
      </c>
      <c r="V32" s="115" t="s">
        <v>26</v>
      </c>
      <c r="W32" s="115" t="s">
        <v>27</v>
      </c>
      <c r="X32" s="115" t="s">
        <v>28</v>
      </c>
      <c r="Y32" s="115" t="s">
        <v>29</v>
      </c>
      <c r="Z32" s="115" t="s">
        <v>138</v>
      </c>
      <c r="AA32" s="115" t="s">
        <v>30</v>
      </c>
      <c r="AB32" s="115" t="s">
        <v>31</v>
      </c>
      <c r="AC32" s="115" t="s">
        <v>32</v>
      </c>
      <c r="AD32" s="115" t="s">
        <v>33</v>
      </c>
      <c r="AE32" s="116"/>
      <c r="AF32" s="97"/>
      <c r="AG32" s="97"/>
      <c r="AH32" s="97"/>
      <c r="AI32" s="97"/>
      <c r="AJ32" s="97"/>
      <c r="AK32" s="97"/>
    </row>
    <row r="33" spans="1:37" s="58" customFormat="1" ht="28.5" customHeight="1" x14ac:dyDescent="0.15">
      <c r="A33" s="422" t="s">
        <v>244</v>
      </c>
      <c r="B33" s="423"/>
      <c r="C33" s="423"/>
      <c r="D33" s="180" t="s">
        <v>237</v>
      </c>
      <c r="E33" s="181">
        <f>O22</f>
        <v>0</v>
      </c>
      <c r="F33" s="182" t="s">
        <v>12</v>
      </c>
      <c r="G33" s="182"/>
      <c r="H33" s="182"/>
      <c r="I33" s="183"/>
      <c r="J33" s="285" t="s">
        <v>76</v>
      </c>
      <c r="K33" s="286"/>
      <c r="L33" s="184" t="s">
        <v>80</v>
      </c>
      <c r="M33" s="287">
        <f>E33</f>
        <v>0</v>
      </c>
      <c r="N33" s="288"/>
      <c r="O33" s="289" t="s">
        <v>12</v>
      </c>
      <c r="P33" s="290"/>
      <c r="Q33" s="117"/>
      <c r="R33" s="117"/>
      <c r="S33" s="117"/>
      <c r="T33" s="118"/>
      <c r="U33" s="117" t="str">
        <f>登録について!O94</f>
        <v>旭川信用金庫  本店  普通</v>
      </c>
      <c r="V33" s="117" t="str">
        <f>登録について!O105</f>
        <v>旭川信用金庫　銀座支店　普通</v>
      </c>
      <c r="W33" s="117" t="str">
        <f>登録について!O115</f>
        <v>旭川信用金庫　緑が丘支店　普通</v>
      </c>
      <c r="X33" s="117" t="str">
        <f>登録について!O127</f>
        <v>旭川信用金庫  東旭川支店  普通</v>
      </c>
      <c r="Y33" s="117" t="str">
        <f>登録について!O138</f>
        <v>旭川信用金庫　緑が丘支店　普通</v>
      </c>
      <c r="Z33" s="117" t="str">
        <f>登録について!$O$105</f>
        <v>旭川信用金庫　銀座支店　普通</v>
      </c>
      <c r="AA33" s="117" t="str">
        <f>登録について!$O$105</f>
        <v>旭川信用金庫　銀座支店　普通</v>
      </c>
      <c r="AB33" s="117" t="str">
        <f>登録について!$O$105</f>
        <v>旭川信用金庫　銀座支店　普通</v>
      </c>
      <c r="AC33" s="117" t="str">
        <f>登録について!$O$105</f>
        <v>旭川信用金庫　銀座支店　普通</v>
      </c>
      <c r="AD33" s="117" t="str">
        <f>登録について!$O$105</f>
        <v>旭川信用金庫　銀座支店　普通</v>
      </c>
      <c r="AE33" s="119"/>
      <c r="AF33" s="117"/>
      <c r="AG33" s="117"/>
      <c r="AH33" s="117"/>
      <c r="AI33" s="117"/>
      <c r="AJ33" s="117"/>
      <c r="AK33" s="117"/>
    </row>
    <row r="34" spans="1:37" s="2" customFormat="1" ht="28.5" customHeight="1" thickBot="1" x14ac:dyDescent="0.2">
      <c r="A34" s="291" t="s">
        <v>245</v>
      </c>
      <c r="B34" s="292"/>
      <c r="C34" s="292"/>
      <c r="D34" s="185" t="s">
        <v>237</v>
      </c>
      <c r="E34" s="186">
        <f>O24</f>
        <v>0</v>
      </c>
      <c r="F34" s="187" t="s">
        <v>12</v>
      </c>
      <c r="G34" s="187"/>
      <c r="H34" s="187"/>
      <c r="I34" s="188"/>
      <c r="J34" s="293" t="s">
        <v>76</v>
      </c>
      <c r="K34" s="294"/>
      <c r="L34" s="189" t="s">
        <v>81</v>
      </c>
      <c r="M34" s="295">
        <f>E34</f>
        <v>0</v>
      </c>
      <c r="N34" s="296"/>
      <c r="O34" s="297" t="s">
        <v>12</v>
      </c>
      <c r="P34" s="298"/>
      <c r="Q34" s="120"/>
      <c r="R34" s="121"/>
      <c r="S34" s="97"/>
      <c r="T34" s="122"/>
      <c r="U34" s="97" t="str">
        <f>登録について!O95</f>
        <v>旭川社会人サッカー連盟　代表　加藤文隆</v>
      </c>
      <c r="V34" s="97" t="str">
        <f>登録について!O106</f>
        <v>旭川地区サッカー協会　登録口　代表　板木京悦</v>
      </c>
      <c r="W34" s="97" t="str">
        <f>登録について!O116</f>
        <v>旭川地区サッカー協会　２種委員会　代表　遠藤祥悦</v>
      </c>
      <c r="X34" s="97" t="str">
        <f>登録について!O128</f>
        <v>旭川地区サッカー協会第３種事業委員会　則末俊介</v>
      </c>
      <c r="Y34" s="97" t="str">
        <f>登録について!O139</f>
        <v>旭川サッカー協会 4種登録口 代表 田中雅城</v>
      </c>
      <c r="Z34" s="97" t="str">
        <f>登録について!$O$106</f>
        <v>旭川地区サッカー協会　登録口　代表　板木京悦</v>
      </c>
      <c r="AA34" s="97" t="str">
        <f>登録について!$O$106</f>
        <v>旭川地区サッカー協会　登録口　代表　板木京悦</v>
      </c>
      <c r="AB34" s="97" t="str">
        <f>登録について!$O$106</f>
        <v>旭川地区サッカー協会　登録口　代表　板木京悦</v>
      </c>
      <c r="AC34" s="97" t="str">
        <f>登録について!$O$106</f>
        <v>旭川地区サッカー協会　登録口　代表　板木京悦</v>
      </c>
      <c r="AD34" s="97" t="str">
        <f>登録について!$O$106</f>
        <v>旭川地区サッカー協会　登録口　代表　板木京悦</v>
      </c>
      <c r="AE34" s="97"/>
      <c r="AF34" s="121"/>
      <c r="AG34" s="121"/>
      <c r="AH34" s="121"/>
      <c r="AI34" s="121"/>
      <c r="AJ34" s="121"/>
      <c r="AK34" s="121"/>
    </row>
    <row r="35" spans="1:37" s="9" customFormat="1" ht="28.5" customHeight="1" thickTop="1" thickBot="1" x14ac:dyDescent="0.2">
      <c r="A35" s="407"/>
      <c r="B35" s="408"/>
      <c r="C35" s="408"/>
      <c r="D35" s="408"/>
      <c r="E35" s="408"/>
      <c r="F35" s="408"/>
      <c r="G35" s="408"/>
      <c r="H35" s="408"/>
      <c r="I35" s="408"/>
      <c r="J35" s="408"/>
      <c r="K35" s="409"/>
      <c r="L35" s="190" t="s">
        <v>255</v>
      </c>
      <c r="M35" s="410">
        <f>SUM(M29:N34)</f>
        <v>0</v>
      </c>
      <c r="N35" s="410"/>
      <c r="O35" s="411" t="s">
        <v>14</v>
      </c>
      <c r="P35" s="412"/>
      <c r="Q35" s="123"/>
      <c r="R35" s="123"/>
      <c r="S35" s="121"/>
      <c r="T35" s="121"/>
      <c r="U35" s="97" t="str">
        <f>登録について!O90</f>
        <v>メール</v>
      </c>
      <c r="V35" s="97" t="str">
        <f>登録について!O101</f>
        <v>メール</v>
      </c>
      <c r="W35" s="97" t="str">
        <f>登録について!O111</f>
        <v>ＦＡＸ</v>
      </c>
      <c r="X35" s="97" t="str">
        <f>登録について!O122</f>
        <v>メール</v>
      </c>
      <c r="Y35" s="97" t="str">
        <f>登録について!O134</f>
        <v>ＦＡＸ</v>
      </c>
      <c r="Z35" s="97" t="str">
        <f>登録について!$O$101</f>
        <v>メール</v>
      </c>
      <c r="AA35" s="97" t="str">
        <f>登録について!$O$101</f>
        <v>メール</v>
      </c>
      <c r="AB35" s="97" t="str">
        <f>登録について!$O$101</f>
        <v>メール</v>
      </c>
      <c r="AC35" s="97" t="str">
        <f>登録について!$O$101</f>
        <v>メール</v>
      </c>
      <c r="AD35" s="97" t="str">
        <f>登録について!$O$101</f>
        <v>メール</v>
      </c>
      <c r="AE35" s="97"/>
      <c r="AF35" s="123"/>
      <c r="AG35" s="123"/>
      <c r="AH35" s="123"/>
      <c r="AI35" s="123"/>
      <c r="AJ35" s="123"/>
      <c r="AK35" s="123"/>
    </row>
    <row r="36" spans="1:37" ht="14.25" customHeight="1" thickTop="1" x14ac:dyDescent="0.15">
      <c r="A36" s="191"/>
      <c r="B36" s="191"/>
      <c r="C36" s="191"/>
      <c r="D36" s="191"/>
      <c r="E36" s="191"/>
      <c r="F36" s="405" t="str">
        <f>IF(SUM(M32:N34)=0,"","申請料")</f>
        <v/>
      </c>
      <c r="G36" s="405"/>
      <c r="H36" s="405"/>
      <c r="I36" s="406" t="str">
        <f>IF(SUM(M32:N34)=0,"",(SUM(M32:N34)))</f>
        <v/>
      </c>
      <c r="J36" s="406"/>
      <c r="K36" s="404" t="str">
        <f>IF(M36=0,"","個人登録費計")</f>
        <v/>
      </c>
      <c r="L36" s="404"/>
      <c r="M36" s="406">
        <f>IF(O7=0,0,AE29+AE30+AE31)</f>
        <v>0</v>
      </c>
      <c r="N36" s="406"/>
      <c r="O36" s="413">
        <f>O7</f>
        <v>0</v>
      </c>
      <c r="P36" s="413"/>
      <c r="Q36" s="97"/>
      <c r="R36" s="97"/>
      <c r="S36" s="123"/>
      <c r="T36" s="123"/>
      <c r="U36" s="97">
        <f>登録について!O91</f>
        <v>0</v>
      </c>
      <c r="V36" s="97">
        <f>登録について!O102</f>
        <v>0</v>
      </c>
      <c r="W36" s="97" t="str">
        <f>登録について!O112</f>
        <v>貼る</v>
      </c>
      <c r="X36" s="97">
        <f>登録について!O123</f>
        <v>0</v>
      </c>
      <c r="Y36" s="97" t="str">
        <f>登録について!O135</f>
        <v>貼る</v>
      </c>
      <c r="Z36" s="97">
        <f>登録について!$O$102</f>
        <v>0</v>
      </c>
      <c r="AA36" s="97">
        <f>登録について!$O$102</f>
        <v>0</v>
      </c>
      <c r="AB36" s="97">
        <f>登録について!$O$102</f>
        <v>0</v>
      </c>
      <c r="AC36" s="97">
        <f>登録について!$O$102</f>
        <v>0</v>
      </c>
      <c r="AD36" s="97">
        <f>登録について!$O$102</f>
        <v>0</v>
      </c>
      <c r="AE36" s="97"/>
      <c r="AF36" s="97"/>
      <c r="AG36" s="97"/>
      <c r="AH36" s="97"/>
      <c r="AI36" s="97"/>
      <c r="AJ36" s="97"/>
      <c r="AK36" s="97"/>
    </row>
    <row r="37" spans="1:37" ht="20.25" customHeight="1" x14ac:dyDescent="0.15">
      <c r="A37" s="192"/>
      <c r="B37" s="192" t="s">
        <v>258</v>
      </c>
      <c r="C37" s="193"/>
      <c r="D37" s="194" t="s">
        <v>247</v>
      </c>
      <c r="E37" s="193"/>
      <c r="F37" s="192" t="s">
        <v>248</v>
      </c>
      <c r="G37" s="398" t="s">
        <v>249</v>
      </c>
      <c r="H37" s="398"/>
      <c r="I37" s="398"/>
      <c r="J37" s="398"/>
      <c r="K37" s="398"/>
      <c r="L37" s="398"/>
      <c r="M37" s="398"/>
      <c r="N37" s="398" t="s">
        <v>250</v>
      </c>
      <c r="O37" s="398"/>
      <c r="P37" s="398"/>
      <c r="Q37" s="97"/>
      <c r="R37" s="97"/>
      <c r="S37" s="97"/>
      <c r="T37" s="97"/>
      <c r="U37" s="97" t="str">
        <f>登録について!O89</f>
        <v>加　藤　文　隆</v>
      </c>
      <c r="V37" s="97" t="str">
        <f>登録について!O100</f>
        <v>地区協会事務局 大淵</v>
      </c>
      <c r="W37" s="97" t="str">
        <f>登録について!O110</f>
        <v>遠　藤　祥　悦</v>
      </c>
      <c r="X37" s="97" t="str">
        <f>登録について!O121</f>
        <v>則　末　俊　介</v>
      </c>
      <c r="Y37" s="97" t="str">
        <f>登録について!O133</f>
        <v>田　中　雅　城</v>
      </c>
      <c r="Z37" s="97" t="str">
        <f>登録について!$O$100</f>
        <v>地区協会事務局 大淵</v>
      </c>
      <c r="AA37" s="97" t="str">
        <f>登録について!$O$100</f>
        <v>地区協会事務局 大淵</v>
      </c>
      <c r="AB37" s="97" t="str">
        <f>登録について!$O$100</f>
        <v>地区協会事務局 大淵</v>
      </c>
      <c r="AC37" s="97" t="str">
        <f>登録について!$O$100</f>
        <v>地区協会事務局 大淵</v>
      </c>
      <c r="AD37" s="97" t="str">
        <f>登録について!$O$100</f>
        <v>地区協会事務局 大淵</v>
      </c>
      <c r="AE37" s="97"/>
      <c r="AF37" s="97"/>
      <c r="AG37" s="97"/>
      <c r="AH37" s="97"/>
      <c r="AI37" s="97"/>
      <c r="AJ37" s="97"/>
      <c r="AK37" s="97"/>
    </row>
    <row r="38" spans="1:37" x14ac:dyDescent="0.15">
      <c r="A38" s="134"/>
      <c r="B38" s="134"/>
      <c r="C38" s="134"/>
      <c r="D38" s="134"/>
      <c r="E38" s="134"/>
      <c r="F38" s="134"/>
      <c r="G38" s="134"/>
      <c r="H38" s="401" t="s">
        <v>266</v>
      </c>
      <c r="I38" s="401"/>
      <c r="J38" s="401"/>
      <c r="K38" s="401"/>
      <c r="L38" s="401"/>
      <c r="M38" s="401"/>
      <c r="N38" s="401"/>
      <c r="O38" s="401"/>
      <c r="P38" s="401"/>
      <c r="Q38" s="97"/>
      <c r="R38" s="97"/>
      <c r="S38" s="97"/>
      <c r="T38" s="97"/>
      <c r="U38" s="97"/>
      <c r="V38" s="97"/>
      <c r="W38" s="97"/>
      <c r="X38" s="97"/>
      <c r="Y38" s="97"/>
      <c r="Z38" s="97"/>
      <c r="AA38" s="97"/>
      <c r="AB38" s="97"/>
      <c r="AC38" s="97"/>
      <c r="AD38" s="97"/>
      <c r="AE38" s="97"/>
      <c r="AF38" s="97"/>
      <c r="AG38" s="97"/>
      <c r="AH38" s="97"/>
      <c r="AI38" s="97"/>
      <c r="AJ38" s="97"/>
      <c r="AK38" s="97"/>
    </row>
    <row r="39" spans="1:37" x14ac:dyDescent="0.15">
      <c r="A39" s="195"/>
      <c r="B39" s="195"/>
      <c r="C39" s="195"/>
      <c r="D39" s="195"/>
      <c r="E39" s="195"/>
      <c r="F39" s="195"/>
      <c r="G39" s="195"/>
      <c r="H39" s="195"/>
      <c r="I39" s="195"/>
      <c r="J39" s="195"/>
      <c r="K39" s="195"/>
      <c r="L39" s="195"/>
      <c r="M39" s="195"/>
      <c r="N39" s="195"/>
      <c r="O39" s="195"/>
      <c r="P39" s="195"/>
      <c r="Q39" s="97"/>
      <c r="R39" s="97"/>
      <c r="S39" s="97"/>
      <c r="T39" s="97"/>
      <c r="U39" s="97"/>
      <c r="V39" s="97"/>
      <c r="W39" s="97"/>
      <c r="X39" s="97"/>
      <c r="Y39" s="97"/>
      <c r="Z39" s="97"/>
      <c r="AA39" s="97"/>
      <c r="AB39" s="97"/>
      <c r="AC39" s="97"/>
      <c r="AD39" s="97"/>
      <c r="AE39" s="97"/>
      <c r="AF39" s="97"/>
      <c r="AG39" s="97"/>
      <c r="AH39" s="97"/>
      <c r="AI39" s="97"/>
      <c r="AJ39" s="97"/>
      <c r="AK39" s="97"/>
    </row>
    <row r="40" spans="1:37" s="27" customFormat="1" ht="18" customHeight="1" x14ac:dyDescent="0.15">
      <c r="A40" s="270" t="s">
        <v>219</v>
      </c>
      <c r="B40" s="270"/>
      <c r="C40" s="270"/>
      <c r="D40" s="270"/>
      <c r="E40" s="270"/>
      <c r="F40" s="399" t="s">
        <v>217</v>
      </c>
      <c r="G40" s="399"/>
      <c r="H40" s="399"/>
      <c r="I40" s="196" t="s">
        <v>58</v>
      </c>
      <c r="J40" s="400" t="s">
        <v>108</v>
      </c>
      <c r="K40" s="400"/>
      <c r="L40" s="400"/>
      <c r="M40" s="400" t="s">
        <v>59</v>
      </c>
      <c r="N40" s="400"/>
      <c r="O40" s="400"/>
      <c r="P40" s="400"/>
      <c r="Q40" s="124"/>
      <c r="R40" s="124"/>
      <c r="S40" s="124"/>
      <c r="T40" s="124"/>
      <c r="U40" s="124"/>
      <c r="V40" s="124"/>
      <c r="W40" s="124"/>
      <c r="X40" s="124"/>
      <c r="Y40" s="124"/>
      <c r="Z40" s="124"/>
      <c r="AA40" s="124"/>
      <c r="AB40" s="124"/>
      <c r="AC40" s="124"/>
      <c r="AD40" s="124"/>
      <c r="AE40" s="124"/>
      <c r="AF40" s="124"/>
      <c r="AG40" s="124"/>
      <c r="AH40" s="124"/>
      <c r="AI40" s="124"/>
      <c r="AJ40" s="124"/>
      <c r="AK40" s="124"/>
    </row>
    <row r="41" spans="1:37" x14ac:dyDescent="0.15">
      <c r="A41" s="134"/>
      <c r="B41" s="197"/>
      <c r="C41" s="197"/>
      <c r="D41" s="197"/>
      <c r="E41" s="197"/>
      <c r="F41" s="198"/>
      <c r="G41" s="198"/>
      <c r="H41" s="198"/>
      <c r="I41" s="269" t="s">
        <v>218</v>
      </c>
      <c r="J41" s="269"/>
      <c r="K41" s="269"/>
      <c r="L41" s="269"/>
      <c r="M41" s="269"/>
      <c r="N41" s="269"/>
      <c r="O41" s="269"/>
      <c r="P41" s="269"/>
      <c r="Q41" s="97"/>
      <c r="R41" s="97"/>
      <c r="S41" s="97"/>
      <c r="T41" s="97"/>
      <c r="U41" s="97"/>
      <c r="V41" s="97"/>
      <c r="W41" s="97"/>
      <c r="X41" s="97"/>
      <c r="Y41" s="97"/>
      <c r="Z41" s="97"/>
      <c r="AA41" s="97"/>
      <c r="AB41" s="97"/>
      <c r="AC41" s="97"/>
      <c r="AD41" s="97"/>
      <c r="AE41" s="97"/>
      <c r="AF41" s="97"/>
      <c r="AG41" s="97"/>
      <c r="AH41" s="97"/>
      <c r="AI41" s="97"/>
      <c r="AJ41" s="97"/>
      <c r="AK41" s="97"/>
    </row>
    <row r="42" spans="1:37" ht="18.75" x14ac:dyDescent="0.2">
      <c r="A42" s="199"/>
      <c r="B42" s="199"/>
      <c r="C42" s="199"/>
      <c r="D42" s="199"/>
      <c r="E42" s="199"/>
      <c r="F42" s="199"/>
      <c r="G42" s="199"/>
      <c r="H42" s="199"/>
      <c r="I42" s="199"/>
      <c r="J42" s="199"/>
      <c r="K42" s="199"/>
      <c r="L42" s="199"/>
      <c r="M42" s="199"/>
      <c r="N42" s="199"/>
      <c r="O42" s="199"/>
      <c r="P42" s="200" t="s">
        <v>264</v>
      </c>
      <c r="Q42" s="97"/>
      <c r="R42" s="97"/>
      <c r="S42" s="97"/>
      <c r="T42" s="97"/>
      <c r="U42" s="97"/>
      <c r="V42" s="97"/>
      <c r="W42" s="97"/>
      <c r="X42" s="97"/>
      <c r="Y42" s="97"/>
      <c r="Z42" s="97"/>
      <c r="AA42" s="97"/>
      <c r="AB42" s="97"/>
      <c r="AC42" s="97"/>
      <c r="AD42" s="97"/>
      <c r="AE42" s="97"/>
      <c r="AF42" s="97"/>
      <c r="AG42" s="97"/>
      <c r="AH42" s="97"/>
      <c r="AI42" s="97"/>
      <c r="AJ42" s="97"/>
      <c r="AK42" s="97"/>
    </row>
  </sheetData>
  <sheetProtection password="CAAF" sheet="1" objects="1" scenarios="1" selectLockedCells="1"/>
  <mergeCells count="102">
    <mergeCell ref="B30:C30"/>
    <mergeCell ref="O30:P30"/>
    <mergeCell ref="J32:K32"/>
    <mergeCell ref="A33:C33"/>
    <mergeCell ref="M32:N32"/>
    <mergeCell ref="M30:N30"/>
    <mergeCell ref="J16:K16"/>
    <mergeCell ref="D18:F18"/>
    <mergeCell ref="A11:P11"/>
    <mergeCell ref="B29:C29"/>
    <mergeCell ref="D5:P5"/>
    <mergeCell ref="D6:J6"/>
    <mergeCell ref="G37:M37"/>
    <mergeCell ref="N37:P37"/>
    <mergeCell ref="F40:H40"/>
    <mergeCell ref="J40:L40"/>
    <mergeCell ref="M40:P40"/>
    <mergeCell ref="H38:P38"/>
    <mergeCell ref="O32:P32"/>
    <mergeCell ref="A24:C24"/>
    <mergeCell ref="D24:G24"/>
    <mergeCell ref="K36:L36"/>
    <mergeCell ref="F36:H36"/>
    <mergeCell ref="M36:N36"/>
    <mergeCell ref="A35:K35"/>
    <mergeCell ref="M35:N35"/>
    <mergeCell ref="O35:P35"/>
    <mergeCell ref="O36:P36"/>
    <mergeCell ref="I36:J36"/>
    <mergeCell ref="A32:C32"/>
    <mergeCell ref="M8:N8"/>
    <mergeCell ref="J9:P9"/>
    <mergeCell ref="K6:L6"/>
    <mergeCell ref="M6:P6"/>
    <mergeCell ref="M7:N7"/>
    <mergeCell ref="O10:P10"/>
    <mergeCell ref="K3:L3"/>
    <mergeCell ref="A5:C5"/>
    <mergeCell ref="O29:P29"/>
    <mergeCell ref="M29:N29"/>
    <mergeCell ref="G8:H8"/>
    <mergeCell ref="J8:K8"/>
    <mergeCell ref="D20:G20"/>
    <mergeCell ref="J20:K20"/>
    <mergeCell ref="D21:P21"/>
    <mergeCell ref="A19:C19"/>
    <mergeCell ref="A20:C20"/>
    <mergeCell ref="D22:G22"/>
    <mergeCell ref="D23:P23"/>
    <mergeCell ref="D8:E8"/>
    <mergeCell ref="G9:H9"/>
    <mergeCell ref="O8:P8"/>
    <mergeCell ref="D9:E9"/>
    <mergeCell ref="L16:P16"/>
    <mergeCell ref="M31:N31"/>
    <mergeCell ref="D7:L7"/>
    <mergeCell ref="D26:P26"/>
    <mergeCell ref="A27:C27"/>
    <mergeCell ref="D27:P27"/>
    <mergeCell ref="A16:C16"/>
    <mergeCell ref="D16:E16"/>
    <mergeCell ref="L15:P15"/>
    <mergeCell ref="D1:P1"/>
    <mergeCell ref="A7:C7"/>
    <mergeCell ref="A8:C10"/>
    <mergeCell ref="B31:C31"/>
    <mergeCell ref="O7:P7"/>
    <mergeCell ref="J10:K10"/>
    <mergeCell ref="D17:E17"/>
    <mergeCell ref="A18:C18"/>
    <mergeCell ref="A26:C26"/>
    <mergeCell ref="A22:C22"/>
    <mergeCell ref="J18:O18"/>
    <mergeCell ref="D19:H19"/>
    <mergeCell ref="M10:N10"/>
    <mergeCell ref="D10:E10"/>
    <mergeCell ref="G10:H10"/>
    <mergeCell ref="A6:C6"/>
    <mergeCell ref="I41:P41"/>
    <mergeCell ref="A40:E40"/>
    <mergeCell ref="A13:C13"/>
    <mergeCell ref="A14:C14"/>
    <mergeCell ref="D14:P14"/>
    <mergeCell ref="A15:C15"/>
    <mergeCell ref="D15:E15"/>
    <mergeCell ref="A17:C17"/>
    <mergeCell ref="J19:O19"/>
    <mergeCell ref="O31:P31"/>
    <mergeCell ref="J33:K33"/>
    <mergeCell ref="M33:N33"/>
    <mergeCell ref="O33:P33"/>
    <mergeCell ref="A34:C34"/>
    <mergeCell ref="J34:K34"/>
    <mergeCell ref="M34:N34"/>
    <mergeCell ref="O34:P34"/>
    <mergeCell ref="D25:P25"/>
    <mergeCell ref="I22:K22"/>
    <mergeCell ref="I24:K24"/>
    <mergeCell ref="L22:N22"/>
    <mergeCell ref="L24:N24"/>
    <mergeCell ref="D13:E13"/>
    <mergeCell ref="G13:H13"/>
  </mergeCells>
  <phoneticPr fontId="1"/>
  <conditionalFormatting sqref="O8 I8:I9 L8 F8:F10">
    <cfRule type="expression" dxfId="30" priority="24" stopIfTrue="1">
      <formula>IF(D8=$M$6,1,2)=2</formula>
    </cfRule>
    <cfRule type="expression" dxfId="29" priority="25" stopIfTrue="1">
      <formula>F8&gt;0</formula>
    </cfRule>
  </conditionalFormatting>
  <conditionalFormatting sqref="O7">
    <cfRule type="cellIs" dxfId="28" priority="31" stopIfTrue="1" operator="lessThanOrEqual">
      <formula>0</formula>
    </cfRule>
  </conditionalFormatting>
  <conditionalFormatting sqref="D6:J6">
    <cfRule type="expression" dxfId="27" priority="32" stopIfTrue="1">
      <formula>$D$6=""</formula>
    </cfRule>
  </conditionalFormatting>
  <conditionalFormatting sqref="D7:L7">
    <cfRule type="expression" dxfId="26" priority="33" stopIfTrue="1">
      <formula>$D$7=""</formula>
    </cfRule>
  </conditionalFormatting>
  <conditionalFormatting sqref="M6">
    <cfRule type="expression" dxfId="25" priority="36" stopIfTrue="1">
      <formula>$M$6=""</formula>
    </cfRule>
  </conditionalFormatting>
  <conditionalFormatting sqref="O3">
    <cfRule type="expression" dxfId="24" priority="37" stopIfTrue="1">
      <formula>$O$3=""</formula>
    </cfRule>
  </conditionalFormatting>
  <conditionalFormatting sqref="D5">
    <cfRule type="expression" dxfId="23" priority="40" stopIfTrue="1">
      <formula>$D$5=""</formula>
    </cfRule>
  </conditionalFormatting>
  <conditionalFormatting sqref="M3">
    <cfRule type="expression" dxfId="22" priority="41" stopIfTrue="1">
      <formula>$M$3=""</formula>
    </cfRule>
  </conditionalFormatting>
  <conditionalFormatting sqref="L10 O10 I10">
    <cfRule type="expression" dxfId="21" priority="57" stopIfTrue="1">
      <formula>I10&gt;0</formula>
    </cfRule>
  </conditionalFormatting>
  <conditionalFormatting sqref="I10">
    <cfRule type="expression" dxfId="20" priority="56" stopIfTrue="1">
      <formula>IF($M$6=G10,1,IF($M$6=$D$10,1,2))=2</formula>
    </cfRule>
  </conditionalFormatting>
  <conditionalFormatting sqref="L10">
    <cfRule type="expression" dxfId="19" priority="20" stopIfTrue="1">
      <formula>IF($M$6=J10,1,IF($M$6=$D$10,1,IF($M$6=$G$10,1,2)))=2</formula>
    </cfRule>
  </conditionalFormatting>
  <conditionalFormatting sqref="O10">
    <cfRule type="expression" dxfId="18" priority="19" stopIfTrue="1">
      <formula>IF($M$6=M10,1,IF($M$6=$D$10,1,IF($M$6=$G$10,1,IF($M$6=$J$10,1,2))))=2</formula>
    </cfRule>
  </conditionalFormatting>
  <conditionalFormatting sqref="G15:G17">
    <cfRule type="cellIs" dxfId="17" priority="18" stopIfTrue="1" operator="greaterThanOrEqual">
      <formula>1</formula>
    </cfRule>
  </conditionalFormatting>
  <conditionalFormatting sqref="J16 J18 J19">
    <cfRule type="expression" dxfId="16" priority="17" stopIfTrue="1">
      <formula>J16&lt;&gt;""</formula>
    </cfRule>
  </conditionalFormatting>
  <conditionalFormatting sqref="D21:P21">
    <cfRule type="expression" dxfId="15" priority="16" stopIfTrue="1">
      <formula>$A$20&lt;&gt;"○"</formula>
    </cfRule>
  </conditionalFormatting>
  <conditionalFormatting sqref="A15:A20 A26">
    <cfRule type="expression" dxfId="14" priority="15" stopIfTrue="1">
      <formula>A15="○"</formula>
    </cfRule>
  </conditionalFormatting>
  <conditionalFormatting sqref="I32">
    <cfRule type="expression" dxfId="13" priority="14">
      <formula>$I$29=""</formula>
    </cfRule>
  </conditionalFormatting>
  <conditionalFormatting sqref="I33:I34">
    <cfRule type="expression" dxfId="12" priority="13">
      <formula>$I$29=""</formula>
    </cfRule>
  </conditionalFormatting>
  <conditionalFormatting sqref="D23:P23">
    <cfRule type="expression" dxfId="11" priority="12" stopIfTrue="1">
      <formula>A22&lt;&gt;"○"</formula>
    </cfRule>
  </conditionalFormatting>
  <conditionalFormatting sqref="A22">
    <cfRule type="expression" dxfId="10" priority="11" stopIfTrue="1">
      <formula>A22="○"</formula>
    </cfRule>
  </conditionalFormatting>
  <conditionalFormatting sqref="C37 E37">
    <cfRule type="expression" dxfId="9" priority="9" stopIfTrue="1">
      <formula>C37&lt;&gt;""</formula>
    </cfRule>
  </conditionalFormatting>
  <conditionalFormatting sqref="E37">
    <cfRule type="expression" dxfId="8" priority="10" stopIfTrue="1">
      <formula>$E$32=""</formula>
    </cfRule>
  </conditionalFormatting>
  <conditionalFormatting sqref="D25:P25">
    <cfRule type="expression" dxfId="7" priority="8" stopIfTrue="1">
      <formula>A24&lt;&gt;"○"</formula>
    </cfRule>
  </conditionalFormatting>
  <conditionalFormatting sqref="A24">
    <cfRule type="expression" dxfId="6" priority="7" stopIfTrue="1">
      <formula>A24="○"</formula>
    </cfRule>
  </conditionalFormatting>
  <conditionalFormatting sqref="I22:K22 I20 O22">
    <cfRule type="expression" dxfId="5" priority="6" stopIfTrue="1">
      <formula>I20&lt;&gt;""</formula>
    </cfRule>
  </conditionalFormatting>
  <conditionalFormatting sqref="I24:K24">
    <cfRule type="expression" dxfId="4" priority="5" stopIfTrue="1">
      <formula>I24&lt;&gt;""</formula>
    </cfRule>
  </conditionalFormatting>
  <conditionalFormatting sqref="O24">
    <cfRule type="expression" dxfId="3" priority="4" stopIfTrue="1">
      <formula>O24&lt;&gt;""</formula>
    </cfRule>
  </conditionalFormatting>
  <conditionalFormatting sqref="G13:H13">
    <cfRule type="expression" dxfId="2" priority="3" stopIfTrue="1">
      <formula>G13=""</formula>
    </cfRule>
  </conditionalFormatting>
  <conditionalFormatting sqref="J13">
    <cfRule type="expression" dxfId="1" priority="2" stopIfTrue="1">
      <formula>J13=""</formula>
    </cfRule>
  </conditionalFormatting>
  <conditionalFormatting sqref="B37:P38">
    <cfRule type="expression" dxfId="0" priority="1" stopIfTrue="1">
      <formula>$M$35=0</formula>
    </cfRule>
  </conditionalFormatting>
  <dataValidations count="8">
    <dataValidation imeMode="off" allowBlank="1" showInputMessage="1" showErrorMessage="1" sqref="L8 D7:L7 O3 M3 L10 I8:I10 O8:P8 O10 F8:F10"/>
    <dataValidation imeMode="hiragana" allowBlank="1" showInputMessage="1" showErrorMessage="1" sqref="D5:P5 D6:J6 J16:K16 J18:O19 D27:P27 I22:K22 I24:K24"/>
    <dataValidation type="list" allowBlank="1" showInputMessage="1" showErrorMessage="1" sqref="M6">
      <formula1>$U$32:$AD$32</formula1>
    </dataValidation>
    <dataValidation type="list" allowBlank="1" showInputMessage="1" showErrorMessage="1" sqref="A15:A26">
      <formula1>"○,－"</formula1>
    </dataValidation>
    <dataValidation type="whole" imeMode="off" operator="greaterThan" allowBlank="1" showInputMessage="1" showErrorMessage="1" sqref="G15:G17 I20 O22 O24">
      <formula1>0</formula1>
    </dataValidation>
    <dataValidation type="whole" imeMode="off" allowBlank="1" showInputMessage="1" showErrorMessage="1" sqref="C37 G13:H13">
      <formula1>1</formula1>
      <formula2>12</formula2>
    </dataValidation>
    <dataValidation type="whole" imeMode="off" allowBlank="1" showInputMessage="1" showErrorMessage="1" sqref="E37">
      <formula1>1</formula1>
      <formula2>31</formula2>
    </dataValidation>
    <dataValidation type="whole" imeMode="off" allowBlank="1" showInputMessage="1" showErrorMessage="1" sqref="J13">
      <formula1>1</formula1>
      <formula2>31</formula2>
    </dataValidation>
  </dataValidations>
  <printOptions horizontalCentered="1" verticalCentered="1"/>
  <pageMargins left="0.59055118110236227" right="0.39370078740157483" top="0.31496062992125984" bottom="0.39370078740157483" header="0" footer="0"/>
  <pageSetup paperSize="9"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登録について</vt:lpstr>
      <vt:lpstr>申請依頼書</vt:lpstr>
      <vt:lpstr>申請依頼書!Print_Area</vt:lpstr>
      <vt:lpstr>登録について!Print_Area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nori</cp:lastModifiedBy>
  <cp:lastPrinted>2019-02-25T12:39:17Z</cp:lastPrinted>
  <dcterms:created xsi:type="dcterms:W3CDTF">2006-03-15T07:38:12Z</dcterms:created>
  <dcterms:modified xsi:type="dcterms:W3CDTF">2019-03-21T13:07:41Z</dcterms:modified>
</cp:coreProperties>
</file>