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2\"/>
    </mc:Choice>
  </mc:AlternateContent>
  <xr:revisionPtr revIDLastSave="0" documentId="13_ncr:1_{35E61E0B-E983-4A74-85A2-51134985F248}" xr6:coauthVersionLast="45" xr6:coauthVersionMax="45" xr10:uidLastSave="{00000000-0000-0000-0000-000000000000}"/>
  <bookViews>
    <workbookView xWindow="-120" yWindow="-120" windowWidth="29040" windowHeight="15840" xr2:uid="{D64A804F-B2CA-40AB-9F7A-E759C880FAEC}"/>
  </bookViews>
  <sheets>
    <sheet name="日程順" sheetId="4" r:id="rId1"/>
    <sheet name="リーグ別" sheetId="3" r:id="rId2"/>
    <sheet name="可能日" sheetId="6" r:id="rId3"/>
    <sheet name="日程U13" sheetId="7" r:id="rId4"/>
    <sheet name="Sheet1" sheetId="1" r:id="rId5"/>
  </sheets>
  <definedNames>
    <definedName name="_xlnm._FilterDatabase" localSheetId="1" hidden="1">リーグ別!$A$1:$S$218</definedName>
    <definedName name="_xlnm._FilterDatabase" localSheetId="3" hidden="1">日程U13!$AS$1:$AS$68</definedName>
    <definedName name="_xlnm.Print_Area" localSheetId="1">リーグ別!$A$1:$L$217</definedName>
    <definedName name="_xlnm.Print_Area" localSheetId="2">可能日!$A$1:$AK$65</definedName>
    <definedName name="_xlnm.Print_Area" localSheetId="3">日程U13!$A$1:$AK$82</definedName>
    <definedName name="_xlnm.Print_Area" localSheetId="0">日程順!$A$1:$L$182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6" i="7" l="1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K62" i="7"/>
  <c r="AK68" i="7" s="1"/>
  <c r="AK67" i="7" s="1"/>
  <c r="AJ62" i="7"/>
  <c r="AJ68" i="7" s="1"/>
  <c r="AJ67" i="7" s="1"/>
  <c r="AI62" i="7"/>
  <c r="AI68" i="7" s="1"/>
  <c r="AI67" i="7" s="1"/>
  <c r="AH62" i="7"/>
  <c r="AH68" i="7" s="1"/>
  <c r="AH67" i="7" s="1"/>
  <c r="AG62" i="7"/>
  <c r="AG68" i="7" s="1"/>
  <c r="AG67" i="7" s="1"/>
  <c r="AF62" i="7"/>
  <c r="AF68" i="7" s="1"/>
  <c r="AF67" i="7" s="1"/>
  <c r="AE62" i="7"/>
  <c r="AE68" i="7" s="1"/>
  <c r="AE67" i="7" s="1"/>
  <c r="AD62" i="7"/>
  <c r="AD68" i="7" s="1"/>
  <c r="AD67" i="7" s="1"/>
  <c r="AC62" i="7"/>
  <c r="AC68" i="7" s="1"/>
  <c r="AC67" i="7" s="1"/>
  <c r="AB62" i="7"/>
  <c r="AB68" i="7" s="1"/>
  <c r="AB67" i="7" s="1"/>
  <c r="AA62" i="7"/>
  <c r="AA68" i="7" s="1"/>
  <c r="AA67" i="7" s="1"/>
  <c r="Z62" i="7"/>
  <c r="Z68" i="7" s="1"/>
  <c r="Z67" i="7" s="1"/>
  <c r="Y62" i="7"/>
  <c r="Y68" i="7" s="1"/>
  <c r="Y67" i="7" s="1"/>
  <c r="X62" i="7"/>
  <c r="X68" i="7" s="1"/>
  <c r="X67" i="7" s="1"/>
  <c r="W62" i="7"/>
  <c r="W68" i="7" s="1"/>
  <c r="W67" i="7" s="1"/>
  <c r="V62" i="7"/>
  <c r="V68" i="7" s="1"/>
  <c r="V67" i="7" s="1"/>
  <c r="U62" i="7"/>
  <c r="U68" i="7" s="1"/>
  <c r="U67" i="7" s="1"/>
  <c r="T62" i="7"/>
  <c r="T68" i="7" s="1"/>
  <c r="T67" i="7" s="1"/>
  <c r="S62" i="7"/>
  <c r="S68" i="7" s="1"/>
  <c r="S67" i="7" s="1"/>
  <c r="R62" i="7"/>
  <c r="R68" i="7" s="1"/>
  <c r="R67" i="7" s="1"/>
  <c r="Q62" i="7"/>
  <c r="Q68" i="7" s="1"/>
  <c r="Q67" i="7" s="1"/>
  <c r="P62" i="7"/>
  <c r="P68" i="7" s="1"/>
  <c r="P67" i="7" s="1"/>
  <c r="O62" i="7"/>
  <c r="O68" i="7" s="1"/>
  <c r="O67" i="7" s="1"/>
  <c r="N62" i="7"/>
  <c r="N68" i="7" s="1"/>
  <c r="N67" i="7" s="1"/>
  <c r="M62" i="7"/>
  <c r="M68" i="7" s="1"/>
  <c r="M67" i="7" s="1"/>
  <c r="L62" i="7"/>
  <c r="L68" i="7" s="1"/>
  <c r="L67" i="7" s="1"/>
  <c r="K62" i="7"/>
  <c r="K68" i="7" s="1"/>
  <c r="K67" i="7" s="1"/>
  <c r="J62" i="7"/>
  <c r="J68" i="7" s="1"/>
  <c r="J67" i="7" s="1"/>
  <c r="I62" i="7"/>
  <c r="I68" i="7" s="1"/>
  <c r="I67" i="7" s="1"/>
  <c r="H62" i="7"/>
  <c r="H68" i="7" s="1"/>
  <c r="H67" i="7" s="1"/>
  <c r="G62" i="7"/>
  <c r="G68" i="7" s="1"/>
  <c r="G67" i="7" s="1"/>
  <c r="F62" i="7"/>
  <c r="F68" i="7" s="1"/>
  <c r="F67" i="7" s="1"/>
  <c r="E62" i="7"/>
  <c r="E68" i="7" s="1"/>
  <c r="E67" i="7" s="1"/>
  <c r="D62" i="7"/>
  <c r="D68" i="7" s="1"/>
  <c r="D67" i="7" s="1"/>
  <c r="C62" i="7"/>
  <c r="C68" i="7" s="1"/>
  <c r="C67" i="7" s="1"/>
  <c r="AQ39" i="7"/>
  <c r="AP39" i="7"/>
  <c r="AO39" i="7"/>
  <c r="AN39" i="7"/>
  <c r="AM39" i="7"/>
  <c r="AR39" i="7" s="1"/>
  <c r="AL39" i="7"/>
  <c r="AQ38" i="7"/>
  <c r="AP38" i="7"/>
  <c r="AO38" i="7"/>
  <c r="AN38" i="7"/>
  <c r="AM38" i="7"/>
  <c r="AR38" i="7" s="1"/>
  <c r="AL38" i="7"/>
  <c r="AQ37" i="7"/>
  <c r="AP37" i="7"/>
  <c r="AO37" i="7"/>
  <c r="AN37" i="7"/>
  <c r="AR37" i="7" s="1"/>
  <c r="AM37" i="7"/>
  <c r="AL37" i="7"/>
  <c r="AQ36" i="7"/>
  <c r="AP36" i="7"/>
  <c r="AR36" i="7" s="1"/>
  <c r="AO36" i="7"/>
  <c r="AN36" i="7"/>
  <c r="AM36" i="7"/>
  <c r="AL36" i="7"/>
  <c r="AR35" i="7"/>
  <c r="AQ35" i="7"/>
  <c r="AP35" i="7"/>
  <c r="AO35" i="7"/>
  <c r="AN35" i="7"/>
  <c r="AM35" i="7"/>
  <c r="AL35" i="7"/>
  <c r="AR34" i="7"/>
  <c r="AQ34" i="7"/>
  <c r="AP34" i="7"/>
  <c r="AO34" i="7"/>
  <c r="AN34" i="7"/>
  <c r="AM34" i="7"/>
  <c r="AL34" i="7"/>
  <c r="AQ33" i="7"/>
  <c r="AP33" i="7"/>
  <c r="AO33" i="7"/>
  <c r="AN33" i="7"/>
  <c r="AM33" i="7"/>
  <c r="AR33" i="7" s="1"/>
  <c r="AL33" i="7"/>
  <c r="AQ32" i="7"/>
  <c r="AP32" i="7"/>
  <c r="AO32" i="7"/>
  <c r="AN32" i="7"/>
  <c r="AM32" i="7"/>
  <c r="AR32" i="7" s="1"/>
  <c r="AL32" i="7"/>
  <c r="AQ31" i="7"/>
  <c r="AP31" i="7"/>
  <c r="AO31" i="7"/>
  <c r="AN31" i="7"/>
  <c r="AR31" i="7" s="1"/>
  <c r="AM31" i="7"/>
  <c r="AL31" i="7"/>
  <c r="AQ30" i="7"/>
  <c r="AP30" i="7"/>
  <c r="AR30" i="7" s="1"/>
  <c r="AO30" i="7"/>
  <c r="AN30" i="7"/>
  <c r="AM30" i="7"/>
  <c r="AL30" i="7"/>
  <c r="AQ29" i="7"/>
  <c r="AP29" i="7"/>
  <c r="AO29" i="7"/>
  <c r="AN29" i="7"/>
  <c r="AM29" i="7"/>
  <c r="AR29" i="7" s="1"/>
  <c r="AL29" i="7"/>
  <c r="AQ28" i="7"/>
  <c r="AP28" i="7"/>
  <c r="AO28" i="7"/>
  <c r="AN28" i="7"/>
  <c r="AM28" i="7"/>
  <c r="AR28" i="7" s="1"/>
  <c r="AL28" i="7"/>
  <c r="AQ27" i="7"/>
  <c r="AP27" i="7"/>
  <c r="AO27" i="7"/>
  <c r="AN27" i="7"/>
  <c r="AM27" i="7"/>
  <c r="AR27" i="7" s="1"/>
  <c r="AL27" i="7"/>
  <c r="AQ26" i="7"/>
  <c r="AP26" i="7"/>
  <c r="AO26" i="7"/>
  <c r="AN26" i="7"/>
  <c r="AM26" i="7"/>
  <c r="AR26" i="7" s="1"/>
  <c r="AL26" i="7"/>
  <c r="AQ25" i="7"/>
  <c r="AP25" i="7"/>
  <c r="AO25" i="7"/>
  <c r="AN25" i="7"/>
  <c r="AR25" i="7" s="1"/>
  <c r="AM25" i="7"/>
  <c r="AL25" i="7"/>
  <c r="AQ24" i="7"/>
  <c r="AP24" i="7"/>
  <c r="AR24" i="7" s="1"/>
  <c r="AO24" i="7"/>
  <c r="AN24" i="7"/>
  <c r="AM24" i="7"/>
  <c r="AL24" i="7"/>
  <c r="AQ23" i="7"/>
  <c r="AP23" i="7"/>
  <c r="AO23" i="7"/>
  <c r="AN23" i="7"/>
  <c r="AM23" i="7"/>
  <c r="AR23" i="7" s="1"/>
  <c r="AL23" i="7"/>
  <c r="AR22" i="7"/>
  <c r="AQ22" i="7"/>
  <c r="AP22" i="7"/>
  <c r="AO22" i="7"/>
  <c r="AN22" i="7"/>
  <c r="AM22" i="7"/>
  <c r="AL22" i="7"/>
  <c r="AQ21" i="7"/>
  <c r="AP21" i="7"/>
  <c r="AO21" i="7"/>
  <c r="AN21" i="7"/>
  <c r="AM21" i="7"/>
  <c r="AR21" i="7" s="1"/>
  <c r="AL21" i="7"/>
  <c r="AQ20" i="7"/>
  <c r="AP20" i="7"/>
  <c r="AO20" i="7"/>
  <c r="AN20" i="7"/>
  <c r="AM20" i="7"/>
  <c r="AR20" i="7" s="1"/>
  <c r="AL20" i="7"/>
  <c r="AQ19" i="7"/>
  <c r="AP19" i="7"/>
  <c r="AO19" i="7"/>
  <c r="AN19" i="7"/>
  <c r="AR19" i="7" s="1"/>
  <c r="AM19" i="7"/>
  <c r="AL19" i="7"/>
  <c r="AQ18" i="7"/>
  <c r="AR18" i="7" s="1"/>
  <c r="AP18" i="7"/>
  <c r="AO18" i="7"/>
  <c r="AN18" i="7"/>
  <c r="AM18" i="7"/>
  <c r="AL18" i="7"/>
  <c r="AQ17" i="7"/>
  <c r="AP17" i="7"/>
  <c r="AO17" i="7"/>
  <c r="AN17" i="7"/>
  <c r="AM17" i="7"/>
  <c r="AR17" i="7" s="1"/>
  <c r="AL17" i="7"/>
  <c r="AQ16" i="7"/>
  <c r="AP16" i="7"/>
  <c r="AO16" i="7"/>
  <c r="AN16" i="7"/>
  <c r="AM16" i="7"/>
  <c r="AR16" i="7" s="1"/>
  <c r="AL16" i="7"/>
  <c r="AQ15" i="7"/>
  <c r="AP15" i="7"/>
  <c r="AO15" i="7"/>
  <c r="AN15" i="7"/>
  <c r="AM15" i="7"/>
  <c r="AR15" i="7" s="1"/>
  <c r="AL15" i="7"/>
  <c r="AQ14" i="7"/>
  <c r="AP14" i="7"/>
  <c r="AO14" i="7"/>
  <c r="AN14" i="7"/>
  <c r="AM14" i="7"/>
  <c r="AR14" i="7" s="1"/>
  <c r="AL14" i="7"/>
  <c r="AQ13" i="7"/>
  <c r="AP13" i="7"/>
  <c r="AO13" i="7"/>
  <c r="AN13" i="7"/>
  <c r="AR13" i="7" s="1"/>
  <c r="AM13" i="7"/>
  <c r="AL13" i="7"/>
  <c r="AQ12" i="7"/>
  <c r="AP12" i="7"/>
  <c r="AR12" i="7" s="1"/>
  <c r="AO12" i="7"/>
  <c r="AN12" i="7"/>
  <c r="AM12" i="7"/>
  <c r="AL12" i="7"/>
  <c r="AQ11" i="7"/>
  <c r="AP11" i="7"/>
  <c r="AO11" i="7"/>
  <c r="AN11" i="7"/>
  <c r="AM11" i="7"/>
  <c r="AR11" i="7" s="1"/>
  <c r="AL11" i="7"/>
  <c r="AR10" i="7"/>
  <c r="AQ10" i="7"/>
  <c r="AP10" i="7"/>
  <c r="AO10" i="7"/>
  <c r="AN10" i="7"/>
  <c r="AM10" i="7"/>
  <c r="AL10" i="7"/>
  <c r="AQ8" i="7"/>
  <c r="AP8" i="7"/>
  <c r="AO8" i="7"/>
  <c r="AN8" i="7"/>
  <c r="AM8" i="7"/>
  <c r="AR8" i="7" s="1"/>
  <c r="AL8" i="7"/>
  <c r="AQ7" i="7"/>
  <c r="AP7" i="7"/>
  <c r="AO7" i="7"/>
  <c r="AN7" i="7"/>
  <c r="AM7" i="7"/>
  <c r="AR7" i="7" s="1"/>
  <c r="AL7" i="7"/>
  <c r="AQ6" i="7"/>
  <c r="AP6" i="7"/>
  <c r="AO6" i="7"/>
  <c r="AN6" i="7"/>
  <c r="AR6" i="7" s="1"/>
  <c r="AM6" i="7"/>
  <c r="AL6" i="7"/>
  <c r="AQ4" i="7"/>
  <c r="AP4" i="7"/>
  <c r="AO4" i="7"/>
  <c r="AR4" i="7" s="1"/>
  <c r="AN4" i="7"/>
  <c r="AM4" i="7"/>
  <c r="AL4" i="7"/>
  <c r="AQ3" i="7"/>
  <c r="AP3" i="7"/>
  <c r="AO3" i="7"/>
  <c r="AN3" i="7"/>
  <c r="AM3" i="7"/>
  <c r="AR3" i="7" s="1"/>
  <c r="AL3" i="7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H65" i="6"/>
  <c r="G65" i="6"/>
  <c r="F65" i="6"/>
  <c r="E65" i="6"/>
  <c r="D65" i="6"/>
  <c r="C65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AK61" i="6"/>
  <c r="AK67" i="6" s="1"/>
  <c r="AK66" i="6" s="1"/>
  <c r="AJ61" i="6"/>
  <c r="AJ67" i="6" s="1"/>
  <c r="AJ66" i="6" s="1"/>
  <c r="AI61" i="6"/>
  <c r="AI67" i="6" s="1"/>
  <c r="AI66" i="6" s="1"/>
  <c r="AH61" i="6"/>
  <c r="AH67" i="6" s="1"/>
  <c r="AH66" i="6" s="1"/>
  <c r="AG61" i="6"/>
  <c r="AG67" i="6" s="1"/>
  <c r="AG66" i="6" s="1"/>
  <c r="AF61" i="6"/>
  <c r="AF67" i="6" s="1"/>
  <c r="AF66" i="6" s="1"/>
  <c r="AE61" i="6"/>
  <c r="AE67" i="6" s="1"/>
  <c r="AE66" i="6" s="1"/>
  <c r="AD61" i="6"/>
  <c r="AD67" i="6" s="1"/>
  <c r="AD66" i="6" s="1"/>
  <c r="AC61" i="6"/>
  <c r="AC67" i="6" s="1"/>
  <c r="AC66" i="6" s="1"/>
  <c r="AB61" i="6"/>
  <c r="AB67" i="6" s="1"/>
  <c r="AB66" i="6" s="1"/>
  <c r="AA61" i="6"/>
  <c r="AA67" i="6" s="1"/>
  <c r="AA66" i="6" s="1"/>
  <c r="Z61" i="6"/>
  <c r="Z67" i="6" s="1"/>
  <c r="Z66" i="6" s="1"/>
  <c r="Y61" i="6"/>
  <c r="Y67" i="6" s="1"/>
  <c r="Y66" i="6" s="1"/>
  <c r="X61" i="6"/>
  <c r="X67" i="6" s="1"/>
  <c r="X66" i="6" s="1"/>
  <c r="W61" i="6"/>
  <c r="W67" i="6" s="1"/>
  <c r="W66" i="6" s="1"/>
  <c r="V61" i="6"/>
  <c r="V67" i="6" s="1"/>
  <c r="V66" i="6" s="1"/>
  <c r="U61" i="6"/>
  <c r="U67" i="6" s="1"/>
  <c r="U66" i="6" s="1"/>
  <c r="T61" i="6"/>
  <c r="T67" i="6" s="1"/>
  <c r="T66" i="6" s="1"/>
  <c r="S61" i="6"/>
  <c r="S67" i="6" s="1"/>
  <c r="S66" i="6" s="1"/>
  <c r="R61" i="6"/>
  <c r="R67" i="6" s="1"/>
  <c r="R66" i="6" s="1"/>
  <c r="Q61" i="6"/>
  <c r="Q67" i="6" s="1"/>
  <c r="Q66" i="6" s="1"/>
  <c r="P61" i="6"/>
  <c r="P67" i="6" s="1"/>
  <c r="P66" i="6" s="1"/>
  <c r="O61" i="6"/>
  <c r="O67" i="6" s="1"/>
  <c r="O66" i="6" s="1"/>
  <c r="N61" i="6"/>
  <c r="N67" i="6" s="1"/>
  <c r="N66" i="6" s="1"/>
  <c r="M61" i="6"/>
  <c r="M67" i="6" s="1"/>
  <c r="M66" i="6" s="1"/>
  <c r="L61" i="6"/>
  <c r="L67" i="6" s="1"/>
  <c r="L66" i="6" s="1"/>
  <c r="K61" i="6"/>
  <c r="K67" i="6" s="1"/>
  <c r="K66" i="6" s="1"/>
  <c r="J61" i="6"/>
  <c r="J67" i="6" s="1"/>
  <c r="J66" i="6" s="1"/>
  <c r="I61" i="6"/>
  <c r="I67" i="6" s="1"/>
  <c r="I66" i="6" s="1"/>
  <c r="H61" i="6"/>
  <c r="H67" i="6" s="1"/>
  <c r="H66" i="6" s="1"/>
  <c r="G61" i="6"/>
  <c r="G67" i="6" s="1"/>
  <c r="G66" i="6" s="1"/>
  <c r="F61" i="6"/>
  <c r="F67" i="6" s="1"/>
  <c r="F66" i="6" s="1"/>
  <c r="E61" i="6"/>
  <c r="E67" i="6" s="1"/>
  <c r="E66" i="6" s="1"/>
  <c r="D61" i="6"/>
  <c r="D67" i="6" s="1"/>
  <c r="D66" i="6" s="1"/>
  <c r="C61" i="6"/>
  <c r="C67" i="6" s="1"/>
  <c r="C66" i="6" s="1"/>
  <c r="AQ38" i="6"/>
  <c r="AP38" i="6"/>
  <c r="AO38" i="6"/>
  <c r="AN38" i="6"/>
  <c r="AM38" i="6"/>
  <c r="AR38" i="6" s="1"/>
  <c r="AL38" i="6"/>
  <c r="AQ37" i="6"/>
  <c r="AP37" i="6"/>
  <c r="AO37" i="6"/>
  <c r="AR37" i="6" s="1"/>
  <c r="AN37" i="6"/>
  <c r="AM37" i="6"/>
  <c r="AL37" i="6"/>
  <c r="AQ36" i="6"/>
  <c r="AP36" i="6"/>
  <c r="AO36" i="6"/>
  <c r="AN36" i="6"/>
  <c r="AM36" i="6"/>
  <c r="AR36" i="6" s="1"/>
  <c r="AL36" i="6"/>
  <c r="AQ35" i="6"/>
  <c r="AP35" i="6"/>
  <c r="AO35" i="6"/>
  <c r="AN35" i="6"/>
  <c r="AR35" i="6" s="1"/>
  <c r="AM35" i="6"/>
  <c r="AL35" i="6"/>
  <c r="AQ34" i="6"/>
  <c r="AP34" i="6"/>
  <c r="AO34" i="6"/>
  <c r="AN34" i="6"/>
  <c r="AM34" i="6"/>
  <c r="AR34" i="6" s="1"/>
  <c r="AL34" i="6"/>
  <c r="AQ33" i="6"/>
  <c r="AP33" i="6"/>
  <c r="AO33" i="6"/>
  <c r="AN33" i="6"/>
  <c r="AM33" i="6"/>
  <c r="AR33" i="6" s="1"/>
  <c r="AL33" i="6"/>
  <c r="AQ32" i="6"/>
  <c r="AP32" i="6"/>
  <c r="AO32" i="6"/>
  <c r="AN32" i="6"/>
  <c r="AM32" i="6"/>
  <c r="AR32" i="6" s="1"/>
  <c r="AL32" i="6"/>
  <c r="AQ31" i="6"/>
  <c r="AP31" i="6"/>
  <c r="AO31" i="6"/>
  <c r="AN31" i="6"/>
  <c r="AR31" i="6" s="1"/>
  <c r="AM31" i="6"/>
  <c r="AL31" i="6"/>
  <c r="AQ30" i="6"/>
  <c r="AP30" i="6"/>
  <c r="AO30" i="6"/>
  <c r="AN30" i="6"/>
  <c r="AM30" i="6"/>
  <c r="AR30" i="6" s="1"/>
  <c r="AL30" i="6"/>
  <c r="AQ29" i="6"/>
  <c r="AP29" i="6"/>
  <c r="AO29" i="6"/>
  <c r="AR29" i="6" s="1"/>
  <c r="AN29" i="6"/>
  <c r="AM29" i="6"/>
  <c r="AL29" i="6"/>
  <c r="AQ28" i="6"/>
  <c r="AP28" i="6"/>
  <c r="AO28" i="6"/>
  <c r="AN28" i="6"/>
  <c r="AM28" i="6"/>
  <c r="AR28" i="6" s="1"/>
  <c r="AL28" i="6"/>
  <c r="AR27" i="6"/>
  <c r="AQ27" i="6"/>
  <c r="AP27" i="6"/>
  <c r="AO27" i="6"/>
  <c r="AN27" i="6"/>
  <c r="AM27" i="6"/>
  <c r="AL27" i="6"/>
  <c r="AQ26" i="6"/>
  <c r="AP26" i="6"/>
  <c r="AO26" i="6"/>
  <c r="AN26" i="6"/>
  <c r="AM26" i="6"/>
  <c r="AR26" i="6" s="1"/>
  <c r="AL26" i="6"/>
  <c r="AQ25" i="6"/>
  <c r="AP25" i="6"/>
  <c r="AO25" i="6"/>
  <c r="AN25" i="6"/>
  <c r="AR25" i="6" s="1"/>
  <c r="AM25" i="6"/>
  <c r="AL25" i="6"/>
  <c r="AQ24" i="6"/>
  <c r="AP24" i="6"/>
  <c r="AO24" i="6"/>
  <c r="AN24" i="6"/>
  <c r="AM24" i="6"/>
  <c r="AR24" i="6" s="1"/>
  <c r="AL24" i="6"/>
  <c r="AQ23" i="6"/>
  <c r="AP23" i="6"/>
  <c r="AO23" i="6"/>
  <c r="AN23" i="6"/>
  <c r="AR23" i="6" s="1"/>
  <c r="AM23" i="6"/>
  <c r="AL23" i="6"/>
  <c r="AQ22" i="6"/>
  <c r="AP22" i="6"/>
  <c r="AO22" i="6"/>
  <c r="AN22" i="6"/>
  <c r="AM22" i="6"/>
  <c r="AR22" i="6" s="1"/>
  <c r="AL22" i="6"/>
  <c r="AQ21" i="6"/>
  <c r="AP21" i="6"/>
  <c r="AO21" i="6"/>
  <c r="AN21" i="6"/>
  <c r="AM21" i="6"/>
  <c r="AR21" i="6" s="1"/>
  <c r="AL21" i="6"/>
  <c r="AQ20" i="6"/>
  <c r="AP20" i="6"/>
  <c r="AO20" i="6"/>
  <c r="AN20" i="6"/>
  <c r="AM20" i="6"/>
  <c r="AR20" i="6" s="1"/>
  <c r="AL20" i="6"/>
  <c r="AQ19" i="6"/>
  <c r="AP19" i="6"/>
  <c r="AO19" i="6"/>
  <c r="AN19" i="6"/>
  <c r="AM19" i="6"/>
  <c r="AR19" i="6" s="1"/>
  <c r="AL19" i="6"/>
  <c r="AQ18" i="6"/>
  <c r="AP18" i="6"/>
  <c r="AO18" i="6"/>
  <c r="AN18" i="6"/>
  <c r="AM18" i="6"/>
  <c r="AR18" i="6" s="1"/>
  <c r="AL18" i="6"/>
  <c r="AQ17" i="6"/>
  <c r="AP17" i="6"/>
  <c r="AR17" i="6" s="1"/>
  <c r="AO17" i="6"/>
  <c r="AN17" i="6"/>
  <c r="AM17" i="6"/>
  <c r="AL17" i="6"/>
  <c r="AR16" i="6"/>
  <c r="AQ16" i="6"/>
  <c r="AP16" i="6"/>
  <c r="AO16" i="6"/>
  <c r="AN16" i="6"/>
  <c r="AM16" i="6"/>
  <c r="AL16" i="6"/>
  <c r="AQ15" i="6"/>
  <c r="AP15" i="6"/>
  <c r="AO15" i="6"/>
  <c r="AN15" i="6"/>
  <c r="AM15" i="6"/>
  <c r="AR15" i="6" s="1"/>
  <c r="AL15" i="6"/>
  <c r="AQ14" i="6"/>
  <c r="AP14" i="6"/>
  <c r="AO14" i="6"/>
  <c r="AN14" i="6"/>
  <c r="AM14" i="6"/>
  <c r="AR14" i="6" s="1"/>
  <c r="AL14" i="6"/>
  <c r="AQ13" i="6"/>
  <c r="AP13" i="6"/>
  <c r="AO13" i="6"/>
  <c r="AN13" i="6"/>
  <c r="AR13" i="6" s="1"/>
  <c r="AM13" i="6"/>
  <c r="AL13" i="6"/>
  <c r="AQ12" i="6"/>
  <c r="AP12" i="6"/>
  <c r="AO12" i="6"/>
  <c r="AN12" i="6"/>
  <c r="AM12" i="6"/>
  <c r="AR12" i="6" s="1"/>
  <c r="AL12" i="6"/>
  <c r="AQ11" i="6"/>
  <c r="AP11" i="6"/>
  <c r="AR11" i="6" s="1"/>
  <c r="AO11" i="6"/>
  <c r="AN11" i="6"/>
  <c r="AM11" i="6"/>
  <c r="AL11" i="6"/>
  <c r="AQ8" i="6"/>
  <c r="AP8" i="6"/>
  <c r="AO8" i="6"/>
  <c r="AN8" i="6"/>
  <c r="AM8" i="6"/>
  <c r="AR8" i="6" s="1"/>
  <c r="AL8" i="6"/>
  <c r="AR7" i="6"/>
  <c r="AQ7" i="6"/>
  <c r="AP7" i="6"/>
  <c r="AO7" i="6"/>
  <c r="AN7" i="6"/>
  <c r="AM7" i="6"/>
  <c r="AL7" i="6"/>
  <c r="AQ6" i="6"/>
  <c r="AP6" i="6"/>
  <c r="AO6" i="6"/>
  <c r="AN6" i="6"/>
  <c r="AM6" i="6"/>
  <c r="AR6" i="6" s="1"/>
  <c r="AL6" i="6"/>
  <c r="AQ5" i="6"/>
  <c r="AP5" i="6"/>
  <c r="AO5" i="6"/>
  <c r="AN5" i="6"/>
  <c r="AM5" i="6"/>
  <c r="AR5" i="6" s="1"/>
  <c r="AL5" i="6"/>
  <c r="AQ4" i="6"/>
  <c r="AP4" i="6"/>
  <c r="AO4" i="6"/>
  <c r="AN4" i="6"/>
  <c r="AM4" i="6"/>
  <c r="AR4" i="6" s="1"/>
  <c r="AL4" i="6"/>
  <c r="AQ3" i="6"/>
  <c r="AP3" i="6"/>
  <c r="AO3" i="6"/>
  <c r="AN3" i="6"/>
  <c r="AM3" i="6"/>
  <c r="AR3" i="6" s="1"/>
  <c r="AL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旭川市教育委員会</author>
    <author>HGSJ</author>
  </authors>
  <commentList>
    <comment ref="AR2" authorId="0" shapeId="0" xr:uid="{277C9387-C54F-472A-B60D-9290357BBAF6}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Y14" authorId="1" shapeId="0" xr:uid="{E5700E6B-EDA4-4157-A2F5-EF61DE81061C}">
      <text>
        <r>
          <rPr>
            <b/>
            <sz val="9"/>
            <color indexed="81"/>
            <rFont val="MS P ゴシック"/>
            <family val="3"/>
            <charset val="128"/>
          </rPr>
          <t>HGSJ:</t>
        </r>
        <r>
          <rPr>
            <sz val="9"/>
            <color indexed="81"/>
            <rFont val="MS P ゴシック"/>
            <family val="3"/>
            <charset val="128"/>
          </rPr>
          <t xml:space="preserve">
東中学校の修学旅行の２日後のため、試合が入らなければありがたいのですが、もし日程がつまっていましたら、大会を入れていただいてもOKです。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旭川市教育委員会</author>
    <author>HGSJ</author>
  </authors>
  <commentList>
    <comment ref="AR2" authorId="0" shapeId="0" xr:uid="{D2FC4E6B-7E08-4ABC-A2F2-57B737B8D65A}">
      <text>
        <r>
          <rPr>
            <b/>
            <sz val="9"/>
            <color indexed="81"/>
            <rFont val="ＭＳ Ｐゴシック"/>
            <family val="3"/>
            <charset val="128"/>
          </rPr>
          <t>U-13リーグ，サテライトリーグの開催予定日です。</t>
        </r>
      </text>
    </comment>
    <comment ref="Y14" authorId="1" shapeId="0" xr:uid="{47C8D3BA-32C5-4826-9808-CA1A4EADBA33}">
      <text>
        <r>
          <rPr>
            <b/>
            <sz val="9"/>
            <color indexed="81"/>
            <rFont val="MS P ゴシック"/>
            <family val="3"/>
            <charset val="128"/>
          </rPr>
          <t>HGSJ:</t>
        </r>
        <r>
          <rPr>
            <sz val="9"/>
            <color indexed="81"/>
            <rFont val="MS P ゴシック"/>
            <family val="3"/>
            <charset val="128"/>
          </rPr>
          <t xml:space="preserve">
東中学校の修学旅行の２日後のため、試合が入らなければありがたいのですが、もし日程がつまっていましたら、大会を入れていただいてもOKです。</t>
        </r>
      </text>
    </comment>
  </commentList>
</comments>
</file>

<file path=xl/sharedStrings.xml><?xml version="1.0" encoding="utf-8"?>
<sst xmlns="http://schemas.openxmlformats.org/spreadsheetml/2006/main" count="6004" uniqueCount="578">
  <si>
    <t>協会大会</t>
    <rPh sb="0" eb="2">
      <t>キョウカイ</t>
    </rPh>
    <rPh sb="2" eb="4">
      <t>タイカイ</t>
    </rPh>
    <phoneticPr fontId="6"/>
  </si>
  <si>
    <t>NO.</t>
    <phoneticPr fontId="4"/>
  </si>
  <si>
    <t>チーム名</t>
    <rPh sb="3" eb="4">
      <t>メイ</t>
    </rPh>
    <phoneticPr fontId="4"/>
  </si>
  <si>
    <t>B</t>
  </si>
  <si>
    <t>TRAUM</t>
    <phoneticPr fontId="6"/>
  </si>
  <si>
    <t>○</t>
  </si>
  <si>
    <t>忠　和</t>
    <rPh sb="0" eb="3">
      <t>チュウワ</t>
    </rPh>
    <phoneticPr fontId="6"/>
  </si>
  <si>
    <t>永　山</t>
    <rPh sb="0" eb="3">
      <t>ナガヤマ</t>
    </rPh>
    <phoneticPr fontId="6"/>
  </si>
  <si>
    <t>緑が丘</t>
    <rPh sb="0" eb="1">
      <t>ミドリ</t>
    </rPh>
    <rPh sb="2" eb="3">
      <t>オカ</t>
    </rPh>
    <phoneticPr fontId="6"/>
  </si>
  <si>
    <t>広　陵</t>
    <rPh sb="0" eb="3">
      <t>コウリョウ</t>
    </rPh>
    <phoneticPr fontId="6"/>
  </si>
  <si>
    <t>神居東</t>
    <rPh sb="0" eb="2">
      <t>カムイ</t>
    </rPh>
    <rPh sb="2" eb="3">
      <t>ヒガシ</t>
    </rPh>
    <phoneticPr fontId="6"/>
  </si>
  <si>
    <t>啓　北</t>
    <rPh sb="0" eb="3">
      <t>ケイホク</t>
    </rPh>
    <phoneticPr fontId="6"/>
  </si>
  <si>
    <t>コンサ</t>
    <phoneticPr fontId="6"/>
  </si>
  <si>
    <t>A</t>
    <phoneticPr fontId="6"/>
  </si>
  <si>
    <t>×</t>
    <phoneticPr fontId="6"/>
  </si>
  <si>
    <t>コンサ</t>
  </si>
  <si>
    <t>神居東</t>
    <rPh sb="0" eb="3">
      <t>カムイヒガシ</t>
    </rPh>
    <phoneticPr fontId="6"/>
  </si>
  <si>
    <t>○</t>
    <phoneticPr fontId="4"/>
  </si>
  <si>
    <t>○</t>
    <phoneticPr fontId="6"/>
  </si>
  <si>
    <t>BC</t>
    <phoneticPr fontId="6"/>
  </si>
  <si>
    <t>ブロックカブス</t>
    <phoneticPr fontId="6"/>
  </si>
  <si>
    <t>C</t>
    <phoneticPr fontId="6"/>
  </si>
  <si>
    <t>△</t>
  </si>
  <si>
    <t>コンサ2nd</t>
    <phoneticPr fontId="6"/>
  </si>
  <si>
    <t>道カブ</t>
    <rPh sb="0" eb="1">
      <t>ドウ</t>
    </rPh>
    <phoneticPr fontId="6"/>
  </si>
  <si>
    <t>BC</t>
  </si>
  <si>
    <t>永　山</t>
    <rPh sb="0" eb="3">
      <t>ナガヤマ</t>
    </rPh>
    <phoneticPr fontId="1"/>
  </si>
  <si>
    <t>TRAUM</t>
  </si>
  <si>
    <t>忠　和</t>
    <rPh sb="0" eb="1">
      <t>タダシ</t>
    </rPh>
    <rPh sb="2" eb="3">
      <t>ワ</t>
    </rPh>
    <phoneticPr fontId="1"/>
  </si>
  <si>
    <t>神　楽</t>
  </si>
  <si>
    <t>SSSC</t>
    <phoneticPr fontId="6"/>
  </si>
  <si>
    <t>明　星</t>
    <rPh sb="0" eb="3">
      <t>ミョウジョウ</t>
    </rPh>
    <phoneticPr fontId="6"/>
  </si>
  <si>
    <t>富良野</t>
    <rPh sb="0" eb="3">
      <t>フラノ</t>
    </rPh>
    <phoneticPr fontId="6"/>
  </si>
  <si>
    <t>東陽光陽</t>
    <rPh sb="0" eb="4">
      <t>トウヨウコウヨウ</t>
    </rPh>
    <phoneticPr fontId="6"/>
  </si>
  <si>
    <t>中　央</t>
    <rPh sb="0" eb="3">
      <t>チュウオウ</t>
    </rPh>
    <phoneticPr fontId="6"/>
  </si>
  <si>
    <t>東　明</t>
    <rPh sb="0" eb="3">
      <t>トウメイ</t>
    </rPh>
    <phoneticPr fontId="6"/>
  </si>
  <si>
    <t>上富良野</t>
    <rPh sb="0" eb="4">
      <t>カミフラノ</t>
    </rPh>
    <phoneticPr fontId="6"/>
  </si>
  <si>
    <t>東　明</t>
  </si>
  <si>
    <t>SSSC</t>
  </si>
  <si>
    <t>神　楽</t>
    <rPh sb="0" eb="3">
      <t>カグラ</t>
    </rPh>
    <phoneticPr fontId="6"/>
  </si>
  <si>
    <t>定期テスト3日前</t>
    <rPh sb="0" eb="2">
      <t>テイキ</t>
    </rPh>
    <rPh sb="6" eb="8">
      <t>ニチマエ</t>
    </rPh>
    <phoneticPr fontId="10"/>
  </si>
  <si>
    <t>午前</t>
    <rPh sb="0" eb="2">
      <t>ゴゼン</t>
    </rPh>
    <phoneticPr fontId="6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</si>
  <si>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10"/>
  </si>
  <si>
    <t>午後</t>
    <rPh sb="0" eb="2">
      <t>ゴゴ</t>
    </rPh>
    <phoneticPr fontId="6"/>
  </si>
  <si>
    <t>富良野合同</t>
  </si>
  <si>
    <t>参観日当日</t>
    <rPh sb="0" eb="3">
      <t>サンカンビ</t>
    </rPh>
    <rPh sb="3" eb="5">
      <t>トウジツ</t>
    </rPh>
    <phoneticPr fontId="10"/>
  </si>
  <si>
    <t>未定</t>
    <rPh sb="0" eb="2">
      <t>ミテイ</t>
    </rPh>
    <phoneticPr fontId="6"/>
  </si>
  <si>
    <t>上富良野</t>
  </si>
  <si>
    <t>体育祭当日</t>
    <rPh sb="0" eb="3">
      <t>タイイクサイ</t>
    </rPh>
    <rPh sb="3" eb="5">
      <t>トウジツ</t>
    </rPh>
    <phoneticPr fontId="10"/>
  </si>
  <si>
    <t>東陽光陽合同</t>
    <rPh sb="2" eb="4">
      <t>コウヨウ</t>
    </rPh>
    <rPh sb="4" eb="6">
      <t>ゴウドウ</t>
    </rPh>
    <phoneticPr fontId="6"/>
  </si>
  <si>
    <t>学校祭当日</t>
    <rPh sb="0" eb="3">
      <t>ガッコウサイ</t>
    </rPh>
    <rPh sb="3" eb="5">
      <t>トウジツ</t>
    </rPh>
    <phoneticPr fontId="10"/>
  </si>
  <si>
    <t>明　星</t>
  </si>
  <si>
    <t>私用</t>
    <rPh sb="0" eb="2">
      <t>シヨウ</t>
    </rPh>
    <phoneticPr fontId="6"/>
  </si>
  <si>
    <t>地区カブ</t>
    <rPh sb="0" eb="2">
      <t>チク</t>
    </rPh>
    <phoneticPr fontId="6"/>
  </si>
  <si>
    <t>中　央</t>
  </si>
  <si>
    <t>上富良野</t>
    <rPh sb="0" eb="1">
      <t>ウエ</t>
    </rPh>
    <rPh sb="1" eb="4">
      <t>フラノ</t>
    </rPh>
    <phoneticPr fontId="6"/>
  </si>
  <si>
    <t>協会業務</t>
    <rPh sb="0" eb="2">
      <t>キョウカイ</t>
    </rPh>
    <rPh sb="2" eb="4">
      <t>ギョウム</t>
    </rPh>
    <phoneticPr fontId="6"/>
  </si>
  <si>
    <t>B</t>
    <phoneticPr fontId="6"/>
  </si>
  <si>
    <t>名寄SC</t>
  </si>
  <si>
    <t>六　合</t>
    <rPh sb="0" eb="3">
      <t>ロクゴウ</t>
    </rPh>
    <phoneticPr fontId="6"/>
  </si>
  <si>
    <t>永山南</t>
    <rPh sb="0" eb="2">
      <t>ナガヤマ</t>
    </rPh>
    <rPh sb="2" eb="3">
      <t>ミナミ</t>
    </rPh>
    <phoneticPr fontId="6"/>
  </si>
  <si>
    <t>附　属</t>
    <rPh sb="0" eb="3">
      <t>フゾク</t>
    </rPh>
    <phoneticPr fontId="6"/>
  </si>
  <si>
    <t>留　萌</t>
    <rPh sb="0" eb="3">
      <t>ルモイ</t>
    </rPh>
    <phoneticPr fontId="6"/>
  </si>
  <si>
    <t>増　毛</t>
    <rPh sb="0" eb="3">
      <t>マシケ</t>
    </rPh>
    <phoneticPr fontId="6"/>
  </si>
  <si>
    <t>愛　宕</t>
    <rPh sb="0" eb="3">
      <t>アタゴ</t>
    </rPh>
    <phoneticPr fontId="6"/>
  </si>
  <si>
    <t>その他</t>
    <rPh sb="2" eb="3">
      <t>タ</t>
    </rPh>
    <phoneticPr fontId="6"/>
  </si>
  <si>
    <t>留　萌</t>
  </si>
  <si>
    <t>名寄SC</t>
    <rPh sb="0" eb="4">
      <t>ナヨロ</t>
    </rPh>
    <phoneticPr fontId="6"/>
  </si>
  <si>
    <t>△</t>
    <phoneticPr fontId="6"/>
  </si>
  <si>
    <t>増　毛</t>
  </si>
  <si>
    <t>TRAUM 2nd</t>
  </si>
  <si>
    <t>愛　宕</t>
  </si>
  <si>
    <t>附　属</t>
  </si>
  <si>
    <t>永山南</t>
  </si>
  <si>
    <t>六　合</t>
  </si>
  <si>
    <t>緑丘サテ</t>
  </si>
  <si>
    <t>春光台</t>
    <rPh sb="0" eb="3">
      <t>シュンコウダイ</t>
    </rPh>
    <phoneticPr fontId="6"/>
  </si>
  <si>
    <t>中富良野</t>
    <rPh sb="0" eb="4">
      <t>ナカフラノ</t>
    </rPh>
    <phoneticPr fontId="6"/>
  </si>
  <si>
    <t>東　川</t>
    <rPh sb="0" eb="3">
      <t>ヒガシカワ</t>
    </rPh>
    <phoneticPr fontId="6"/>
  </si>
  <si>
    <t>北　星</t>
    <rPh sb="0" eb="3">
      <t>ホクセイ</t>
    </rPh>
    <phoneticPr fontId="6"/>
  </si>
  <si>
    <t>東　光</t>
    <rPh sb="0" eb="3">
      <t>トウコウ</t>
    </rPh>
    <phoneticPr fontId="6"/>
  </si>
  <si>
    <t>東　川</t>
  </si>
  <si>
    <t>緑サテ</t>
    <rPh sb="0" eb="1">
      <t>ミドリ</t>
    </rPh>
    <phoneticPr fontId="6"/>
  </si>
  <si>
    <t>東　光</t>
  </si>
  <si>
    <t>北　星</t>
  </si>
  <si>
    <t>中富良野</t>
  </si>
  <si>
    <t>C</t>
  </si>
  <si>
    <t>春光台</t>
  </si>
  <si>
    <t>D</t>
    <phoneticPr fontId="6"/>
  </si>
  <si>
    <t>北　門</t>
  </si>
  <si>
    <t>名東美</t>
    <rPh sb="0" eb="1">
      <t>メイ</t>
    </rPh>
    <rPh sb="1" eb="2">
      <t>ヒガシ</t>
    </rPh>
    <rPh sb="2" eb="3">
      <t>ビ</t>
    </rPh>
    <phoneticPr fontId="6"/>
  </si>
  <si>
    <t>鷹東美</t>
    <rPh sb="0" eb="3">
      <t>タカヒガシビ</t>
    </rPh>
    <phoneticPr fontId="6"/>
  </si>
  <si>
    <t>港　南</t>
    <rPh sb="0" eb="3">
      <t>コウナン</t>
    </rPh>
    <phoneticPr fontId="6"/>
  </si>
  <si>
    <t>緑3rd</t>
    <rPh sb="0" eb="1">
      <t>ミドリ</t>
    </rPh>
    <phoneticPr fontId="6"/>
  </si>
  <si>
    <t>名寄東・美深合同</t>
    <rPh sb="4" eb="6">
      <t>ビフカ</t>
    </rPh>
    <rPh sb="6" eb="8">
      <t>ゴウドウ</t>
    </rPh>
    <phoneticPr fontId="6"/>
  </si>
  <si>
    <t>北　門</t>
    <rPh sb="0" eb="3">
      <t>ホクモン</t>
    </rPh>
    <phoneticPr fontId="6"/>
  </si>
  <si>
    <t>TRAUM3</t>
    <phoneticPr fontId="6"/>
  </si>
  <si>
    <t>TRAUM 3rd</t>
  </si>
  <si>
    <t>名東美</t>
    <rPh sb="0" eb="1">
      <t>メイ</t>
    </rPh>
    <rPh sb="1" eb="2">
      <t>トウ</t>
    </rPh>
    <rPh sb="2" eb="3">
      <t>ビ</t>
    </rPh>
    <phoneticPr fontId="6"/>
  </si>
  <si>
    <t>緑丘3rd</t>
  </si>
  <si>
    <t>TRAUM3</t>
  </si>
  <si>
    <t>名東美</t>
    <rPh sb="0" eb="3">
      <t>メイトウビ</t>
    </rPh>
    <phoneticPr fontId="6"/>
  </si>
  <si>
    <t>鷹東美</t>
    <rPh sb="0" eb="1">
      <t>タカ</t>
    </rPh>
    <rPh sb="1" eb="2">
      <t>ヒガシ</t>
    </rPh>
    <rPh sb="2" eb="3">
      <t>ビ</t>
    </rPh>
    <phoneticPr fontId="6"/>
  </si>
  <si>
    <t>D</t>
  </si>
  <si>
    <t>鷹栖東神楽</t>
    <rPh sb="2" eb="5">
      <t>ヒガシカグラ</t>
    </rPh>
    <phoneticPr fontId="6"/>
  </si>
  <si>
    <t>港　南</t>
    <rPh sb="0" eb="1">
      <t>ミナト</t>
    </rPh>
    <rPh sb="2" eb="3">
      <t>ミナミ</t>
    </rPh>
    <phoneticPr fontId="6"/>
  </si>
  <si>
    <t>×</t>
  </si>
  <si>
    <t>イレブン杯</t>
  </si>
  <si>
    <t>試合数</t>
  </si>
  <si>
    <t>天塩川</t>
    <rPh sb="0" eb="3">
      <t>テシオガワ</t>
    </rPh>
    <phoneticPr fontId="6"/>
  </si>
  <si>
    <t>上富良野富原</t>
    <rPh sb="4" eb="6">
      <t>トミハラ</t>
    </rPh>
    <phoneticPr fontId="6"/>
  </si>
  <si>
    <t>カムイの杜</t>
    <rPh sb="4" eb="5">
      <t>モリ</t>
    </rPh>
    <phoneticPr fontId="6"/>
  </si>
  <si>
    <t>忠和公園</t>
    <rPh sb="0" eb="2">
      <t>チュウワ</t>
    </rPh>
    <rPh sb="2" eb="4">
      <t>コウエン</t>
    </rPh>
    <phoneticPr fontId="6"/>
  </si>
  <si>
    <t>東川ゆめ公園</t>
    <rPh sb="4" eb="6">
      <t>コウエン</t>
    </rPh>
    <phoneticPr fontId="6"/>
  </si>
  <si>
    <t>東光スポーツ公園A</t>
    <rPh sb="0" eb="2">
      <t>トウコウ</t>
    </rPh>
    <rPh sb="6" eb="8">
      <t>コウエン</t>
    </rPh>
    <phoneticPr fontId="6"/>
  </si>
  <si>
    <t>東光スポーツ公園B</t>
    <rPh sb="0" eb="2">
      <t>トウコウ</t>
    </rPh>
    <rPh sb="6" eb="8">
      <t>コウエン</t>
    </rPh>
    <phoneticPr fontId="6"/>
  </si>
  <si>
    <t>東川ゆめ公園調整分</t>
    <rPh sb="0" eb="2">
      <t>ヒガシカワ</t>
    </rPh>
    <rPh sb="4" eb="6">
      <t>コウエン</t>
    </rPh>
    <rPh sb="6" eb="8">
      <t>チョウセイ</t>
    </rPh>
    <rPh sb="8" eb="9">
      <t>ブン</t>
    </rPh>
    <phoneticPr fontId="6"/>
  </si>
  <si>
    <t>花咲球技場</t>
    <rPh sb="0" eb="2">
      <t>ハナサキ</t>
    </rPh>
    <rPh sb="2" eb="5">
      <t>キュウギジョウ</t>
    </rPh>
    <phoneticPr fontId="6"/>
  </si>
  <si>
    <t>M.No.</t>
  </si>
  <si>
    <t>節</t>
    <rPh sb="0" eb="1">
      <t>セツ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</si>
  <si>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</si>
  <si>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</si>
  <si>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G</t>
  </si>
  <si>
    <t>会場</t>
    <rPh sb="0" eb="2">
      <t>カイジョウ</t>
    </rPh>
    <phoneticPr fontId="6"/>
  </si>
  <si>
    <t>KO</t>
  </si>
  <si>
    <t>HOME</t>
  </si>
  <si>
    <t>AWAY</t>
  </si>
  <si>
    <t>順番</t>
    <rPh sb="0" eb="2">
      <t>ジュンバン</t>
    </rPh>
    <phoneticPr fontId="6"/>
  </si>
  <si>
    <t>M59</t>
  </si>
  <si>
    <t>AC31</t>
  </si>
  <si>
    <t>D1</t>
  </si>
  <si>
    <t>M32</t>
  </si>
  <si>
    <t>AC4</t>
  </si>
  <si>
    <t>東陽光陽</t>
  </si>
  <si>
    <t>M58</t>
  </si>
  <si>
    <t>AC30</t>
  </si>
  <si>
    <t>M29</t>
  </si>
  <si>
    <t>AC1</t>
  </si>
  <si>
    <t>M57</t>
  </si>
  <si>
    <t>AC29</t>
  </si>
  <si>
    <t>TRAUM2nd</t>
  </si>
  <si>
    <t>M88</t>
  </si>
  <si>
    <t>AC60</t>
  </si>
  <si>
    <t>vs</t>
  </si>
  <si>
    <t>緑が丘サテライト</t>
  </si>
  <si>
    <t>M31</t>
  </si>
  <si>
    <t>AC3</t>
  </si>
  <si>
    <t>M35</t>
  </si>
  <si>
    <t>AC7</t>
  </si>
  <si>
    <t>M60</t>
  </si>
  <si>
    <t>AC32</t>
  </si>
  <si>
    <t>M33</t>
  </si>
  <si>
    <t>AC5</t>
  </si>
  <si>
    <t>M90</t>
  </si>
  <si>
    <t>AC62</t>
  </si>
  <si>
    <t>M103</t>
  </si>
  <si>
    <t>AC75</t>
  </si>
  <si>
    <t>名寄東美深</t>
  </si>
  <si>
    <t>M104</t>
  </si>
  <si>
    <t>AC76</t>
  </si>
  <si>
    <t>緑が丘サード</t>
  </si>
  <si>
    <t>TRAUM3rd</t>
  </si>
  <si>
    <t>M34</t>
  </si>
  <si>
    <t>AC6</t>
  </si>
  <si>
    <t>M89</t>
  </si>
  <si>
    <t>AC61</t>
  </si>
  <si>
    <t>M61</t>
  </si>
  <si>
    <t>AC33</t>
  </si>
  <si>
    <t>士別天塩川サッカー場</t>
    <rPh sb="0" eb="2">
      <t>シベツ</t>
    </rPh>
    <rPh sb="2" eb="5">
      <t>テシオガワ</t>
    </rPh>
    <rPh sb="9" eb="10">
      <t>ジョウ</t>
    </rPh>
    <phoneticPr fontId="6"/>
  </si>
  <si>
    <t>M38</t>
  </si>
  <si>
    <t>AC10</t>
  </si>
  <si>
    <t>忠　和</t>
  </si>
  <si>
    <t>M2</t>
  </si>
  <si>
    <t>コンサ2nd</t>
  </si>
  <si>
    <t>啓　北</t>
  </si>
  <si>
    <t>M105</t>
  </si>
  <si>
    <t>AC77</t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</si>
  <si>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6"/>
  </si>
  <si>
    <t>港　南</t>
  </si>
  <si>
    <t>たかとんびUTD</t>
  </si>
  <si>
    <t>M3</t>
  </si>
  <si>
    <t>広　陵</t>
  </si>
  <si>
    <t>緑が丘</t>
  </si>
  <si>
    <t>M39</t>
  </si>
  <si>
    <t>AC11</t>
  </si>
  <si>
    <t>上富良野富原運動公園</t>
    <rPh sb="0" eb="4">
      <t>カミフラノ</t>
    </rPh>
    <rPh sb="4" eb="6">
      <t>トミハラ</t>
    </rPh>
    <rPh sb="6" eb="8">
      <t>ウンドウ</t>
    </rPh>
    <rPh sb="8" eb="10">
      <t>コウエン</t>
    </rPh>
    <phoneticPr fontId="6"/>
  </si>
  <si>
    <t>M4</t>
  </si>
  <si>
    <t>神居東</t>
  </si>
  <si>
    <t>永　山</t>
  </si>
  <si>
    <t>M63</t>
  </si>
  <si>
    <t>AC35</t>
  </si>
  <si>
    <t>M62</t>
  </si>
  <si>
    <t>AC34</t>
  </si>
  <si>
    <t>M91</t>
  </si>
  <si>
    <t>AC63</t>
  </si>
  <si>
    <t>M36</t>
  </si>
  <si>
    <t>AC8</t>
  </si>
  <si>
    <t>富良野</t>
  </si>
  <si>
    <t>M67</t>
  </si>
  <si>
    <t>AC39</t>
  </si>
  <si>
    <t>M7</t>
  </si>
  <si>
    <t>BC7</t>
  </si>
  <si>
    <t>M92</t>
  </si>
  <si>
    <t>AC64</t>
  </si>
  <si>
    <t>M68</t>
  </si>
  <si>
    <t>AC40</t>
  </si>
  <si>
    <t>M107</t>
  </si>
  <si>
    <t>AC79</t>
  </si>
  <si>
    <t>名寄健康の森</t>
    <rPh sb="0" eb="2">
      <t>ナヨロ</t>
    </rPh>
    <rPh sb="2" eb="4">
      <t>ケンコウ</t>
    </rPh>
    <rPh sb="5" eb="6">
      <t>モリ</t>
    </rPh>
    <phoneticPr fontId="6"/>
  </si>
  <si>
    <t>M65</t>
  </si>
  <si>
    <t>AC37</t>
  </si>
  <si>
    <t>M6</t>
  </si>
  <si>
    <t>BC6</t>
  </si>
  <si>
    <t>東川ゆめ公園</t>
    <rPh sb="0" eb="2">
      <t>ヒガシカワ</t>
    </rPh>
    <rPh sb="4" eb="6">
      <t>コウエン</t>
    </rPh>
    <phoneticPr fontId="6"/>
  </si>
  <si>
    <t>M5</t>
  </si>
  <si>
    <t>BC5</t>
  </si>
  <si>
    <t>M93</t>
  </si>
  <si>
    <t>AC65</t>
  </si>
  <si>
    <t>M30</t>
  </si>
  <si>
    <t>AC2</t>
  </si>
  <si>
    <t>M40</t>
  </si>
  <si>
    <t>AC12</t>
  </si>
  <si>
    <t>M8</t>
  </si>
  <si>
    <t>BC8</t>
  </si>
  <si>
    <t>M66</t>
  </si>
  <si>
    <t>AC38</t>
  </si>
  <si>
    <t>M108</t>
  </si>
  <si>
    <t>AC80</t>
  </si>
  <si>
    <t>M64</t>
  </si>
  <si>
    <t>AC36</t>
  </si>
  <si>
    <t>M106</t>
  </si>
  <si>
    <t>AC78</t>
  </si>
  <si>
    <t>M43</t>
  </si>
  <si>
    <t>AC15</t>
  </si>
  <si>
    <t>M69</t>
  </si>
  <si>
    <t>AC41</t>
  </si>
  <si>
    <t>M110</t>
  </si>
  <si>
    <t>AC82</t>
  </si>
  <si>
    <t>M9</t>
  </si>
  <si>
    <t>BC9</t>
  </si>
  <si>
    <t>M10</t>
  </si>
  <si>
    <t>BC10</t>
  </si>
  <si>
    <t>M11</t>
  </si>
  <si>
    <t>BC11</t>
  </si>
  <si>
    <t>M109</t>
  </si>
  <si>
    <t>AC81</t>
  </si>
  <si>
    <t>M37</t>
  </si>
  <si>
    <t>AC9</t>
  </si>
  <si>
    <t>M12</t>
  </si>
  <si>
    <t>BC12</t>
  </si>
  <si>
    <t>M71</t>
  </si>
  <si>
    <t>AC43</t>
  </si>
  <si>
    <t>M98</t>
  </si>
  <si>
    <t>AC70</t>
  </si>
  <si>
    <t>M70</t>
  </si>
  <si>
    <t>AC42</t>
  </si>
  <si>
    <t>M72</t>
  </si>
  <si>
    <t>AC44</t>
  </si>
  <si>
    <t>東川ゆめ公園</t>
    <rPh sb="0" eb="2">
      <t>ヒガs</t>
    </rPh>
    <phoneticPr fontId="6"/>
  </si>
  <si>
    <t>M111</t>
  </si>
  <si>
    <t>AC83</t>
  </si>
  <si>
    <t>M13</t>
  </si>
  <si>
    <t>BC13</t>
  </si>
  <si>
    <t>M41</t>
  </si>
  <si>
    <t>AC13</t>
  </si>
  <si>
    <t>M95</t>
  </si>
  <si>
    <t>AC67</t>
  </si>
  <si>
    <t>M42</t>
  </si>
  <si>
    <t>AC14</t>
  </si>
  <si>
    <t>M133</t>
  </si>
  <si>
    <t>道11</t>
    <rPh sb="0" eb="1">
      <t>ドウ</t>
    </rPh>
    <phoneticPr fontId="6"/>
  </si>
  <si>
    <t>U15</t>
  </si>
  <si>
    <t>1部</t>
    <rPh sb="1" eb="2">
      <t>ブ</t>
    </rPh>
    <phoneticPr fontId="6"/>
  </si>
  <si>
    <t>北海道コンサドーレ旭川U-15</t>
  </si>
  <si>
    <t>北海道コンサドーレ札幌U-15</t>
  </si>
  <si>
    <t>M142</t>
  </si>
  <si>
    <t>道29</t>
    <rPh sb="0" eb="1">
      <t>ドウ</t>
    </rPh>
    <phoneticPr fontId="6"/>
  </si>
  <si>
    <t>U13</t>
  </si>
  <si>
    <t>M96</t>
  </si>
  <si>
    <t>AC68</t>
  </si>
  <si>
    <t>M44</t>
  </si>
  <si>
    <t>AC16</t>
  </si>
  <si>
    <t>M16</t>
  </si>
  <si>
    <t>BC16</t>
  </si>
  <si>
    <t>M94</t>
  </si>
  <si>
    <t>AC66</t>
  </si>
  <si>
    <t>M99</t>
  </si>
  <si>
    <t>AC71</t>
  </si>
  <si>
    <t>M45</t>
  </si>
  <si>
    <t>AC17</t>
  </si>
  <si>
    <t>M112</t>
  </si>
  <si>
    <t>AC84</t>
  </si>
  <si>
    <t>M97</t>
  </si>
  <si>
    <t>AC69</t>
  </si>
  <si>
    <t>M47</t>
  </si>
  <si>
    <t>AC19</t>
  </si>
  <si>
    <t>M14</t>
  </si>
  <si>
    <t>BC14</t>
  </si>
  <si>
    <t>M15</t>
  </si>
  <si>
    <t>BC15</t>
  </si>
  <si>
    <t>M48</t>
  </si>
  <si>
    <t>AC20</t>
  </si>
  <si>
    <t>M46</t>
  </si>
  <si>
    <t>AC18</t>
  </si>
  <si>
    <t>M113</t>
  </si>
  <si>
    <t>AC85</t>
  </si>
  <si>
    <t>M134</t>
  </si>
  <si>
    <t>道12</t>
    <rPh sb="0" eb="1">
      <t>ドウ</t>
    </rPh>
    <phoneticPr fontId="6"/>
  </si>
  <si>
    <t>スプレッドイーグルFC函館U-15</t>
  </si>
  <si>
    <t>M143</t>
  </si>
  <si>
    <t>道30</t>
    <rPh sb="0" eb="1">
      <t>ドウ</t>
    </rPh>
    <phoneticPr fontId="6"/>
  </si>
  <si>
    <t>M114</t>
  </si>
  <si>
    <t>AC86</t>
  </si>
  <si>
    <t>M18</t>
  </si>
  <si>
    <t>BC18</t>
  </si>
  <si>
    <t>M75</t>
  </si>
  <si>
    <t>AC47</t>
  </si>
  <si>
    <t>M76</t>
  </si>
  <si>
    <t>AC48</t>
  </si>
  <si>
    <t>M74</t>
  </si>
  <si>
    <t>AC46</t>
  </si>
  <si>
    <t>M100</t>
  </si>
  <si>
    <t>AC72</t>
  </si>
  <si>
    <t>M20</t>
  </si>
  <si>
    <t>BC20</t>
  </si>
  <si>
    <t>M17</t>
  </si>
  <si>
    <t>BC17</t>
  </si>
  <si>
    <t>M19</t>
  </si>
  <si>
    <t>BC19</t>
  </si>
  <si>
    <t>M73</t>
  </si>
  <si>
    <t>AC45</t>
  </si>
  <si>
    <t>M135</t>
  </si>
  <si>
    <t>道13</t>
    <rPh sb="0" eb="1">
      <t>ドウ</t>
    </rPh>
    <phoneticPr fontId="6"/>
  </si>
  <si>
    <t>東雁来東</t>
    <rPh sb="0" eb="4">
      <t>ヒガシカリキヒガシ</t>
    </rPh>
    <phoneticPr fontId="6"/>
  </si>
  <si>
    <t>ＦＣ　DENOVA　札幌</t>
  </si>
  <si>
    <t>M144</t>
  </si>
  <si>
    <t>道31</t>
    <rPh sb="0" eb="1">
      <t>ドウ</t>
    </rPh>
    <phoneticPr fontId="6"/>
  </si>
  <si>
    <t>M77</t>
  </si>
  <si>
    <t>AC49</t>
  </si>
  <si>
    <t>M116</t>
  </si>
  <si>
    <t>AC88</t>
  </si>
  <si>
    <t>M136</t>
  </si>
  <si>
    <t>道14</t>
    <rPh sb="0" eb="1">
      <t>ドウ</t>
    </rPh>
    <phoneticPr fontId="6"/>
  </si>
  <si>
    <t>アンフィニＭＡＫＩホーム</t>
  </si>
  <si>
    <t>アンフィニMAKI.FC</t>
  </si>
  <si>
    <t>M145</t>
  </si>
  <si>
    <t>道32</t>
    <rPh sb="0" eb="1">
      <t>ドウ</t>
    </rPh>
    <phoneticPr fontId="6"/>
  </si>
  <si>
    <t>M51</t>
  </si>
  <si>
    <t>AC23</t>
  </si>
  <si>
    <t>M102</t>
  </si>
  <si>
    <t>AC74</t>
  </si>
  <si>
    <t>M50</t>
  </si>
  <si>
    <t>AC22</t>
  </si>
  <si>
    <t>M117</t>
  </si>
  <si>
    <t>AC89</t>
  </si>
  <si>
    <t>M80</t>
  </si>
  <si>
    <t>AC52</t>
  </si>
  <si>
    <t>M115</t>
  </si>
  <si>
    <t>AC87</t>
  </si>
  <si>
    <t>M101</t>
  </si>
  <si>
    <t>AC73</t>
  </si>
  <si>
    <t>M79</t>
  </si>
  <si>
    <t>AC51</t>
  </si>
  <si>
    <t>M78</t>
  </si>
  <si>
    <t>AC50</t>
  </si>
  <si>
    <t>M23</t>
  </si>
  <si>
    <t>BC23</t>
  </si>
  <si>
    <t>M49</t>
  </si>
  <si>
    <t>AC21</t>
  </si>
  <si>
    <t>M52</t>
  </si>
  <si>
    <t>AC24</t>
  </si>
  <si>
    <t>M22</t>
  </si>
  <si>
    <t>BC22</t>
  </si>
  <si>
    <t>M132</t>
  </si>
  <si>
    <t>道10</t>
    <rPh sb="0" eb="1">
      <t>ドウ</t>
    </rPh>
    <phoneticPr fontId="6"/>
  </si>
  <si>
    <t>北海道コンサドーレ室蘭U-15</t>
  </si>
  <si>
    <t>M141</t>
  </si>
  <si>
    <t>道28</t>
    <rPh sb="0" eb="1">
      <t>ドウ</t>
    </rPh>
    <phoneticPr fontId="6"/>
  </si>
  <si>
    <t>M21</t>
  </si>
  <si>
    <t>BC21</t>
  </si>
  <si>
    <t>M24</t>
  </si>
  <si>
    <t>BC24</t>
  </si>
  <si>
    <t>M56</t>
  </si>
  <si>
    <t>AC28</t>
  </si>
  <si>
    <t>M137</t>
  </si>
  <si>
    <t>道15</t>
    <rPh sb="0" eb="1">
      <t>ドウ</t>
    </rPh>
    <phoneticPr fontId="6"/>
  </si>
  <si>
    <t>東光スポーツ公園B</t>
  </si>
  <si>
    <t>アプリーレ札幌Uー15</t>
  </si>
  <si>
    <t>M146</t>
  </si>
  <si>
    <t>道33</t>
    <rPh sb="0" eb="1">
      <t>ドウ</t>
    </rPh>
    <phoneticPr fontId="6"/>
  </si>
  <si>
    <t>M28</t>
  </si>
  <si>
    <t>BC28</t>
  </si>
  <si>
    <t>M27</t>
  </si>
  <si>
    <t>BC27</t>
  </si>
  <si>
    <t>M26</t>
  </si>
  <si>
    <t>BC26</t>
  </si>
  <si>
    <t>M25</t>
  </si>
  <si>
    <t>BC25</t>
  </si>
  <si>
    <t>M53</t>
  </si>
  <si>
    <t>AC25</t>
  </si>
  <si>
    <t>M138</t>
  </si>
  <si>
    <t>道16</t>
    <rPh sb="0" eb="1">
      <t>ドウ</t>
    </rPh>
    <phoneticPr fontId="6"/>
  </si>
  <si>
    <t>SSSジュニアユース</t>
  </si>
  <si>
    <t>M147</t>
  </si>
  <si>
    <t>道34</t>
    <rPh sb="0" eb="1">
      <t>ドウ</t>
    </rPh>
    <phoneticPr fontId="6"/>
  </si>
  <si>
    <t>M83</t>
  </si>
  <si>
    <t>AC55</t>
  </si>
  <si>
    <t>M54</t>
  </si>
  <si>
    <t>AC26</t>
  </si>
  <si>
    <t>M82</t>
  </si>
  <si>
    <t>AC54</t>
  </si>
  <si>
    <t>M84</t>
  </si>
  <si>
    <t>AC56</t>
  </si>
  <si>
    <t>M81</t>
  </si>
  <si>
    <t>AC53</t>
  </si>
  <si>
    <t>M55</t>
  </si>
  <si>
    <t>AC27</t>
  </si>
  <si>
    <t>M118</t>
  </si>
  <si>
    <t>AC90</t>
  </si>
  <si>
    <t>D2FL</t>
  </si>
  <si>
    <t>Ｃ１位</t>
    <rPh sb="2" eb="3">
      <t>イ</t>
    </rPh>
    <phoneticPr fontId="12"/>
  </si>
  <si>
    <t>Ｄ２位</t>
    <rPh sb="2" eb="3">
      <t>イ</t>
    </rPh>
    <phoneticPr fontId="12"/>
  </si>
  <si>
    <t>M119</t>
  </si>
  <si>
    <t>AC91</t>
  </si>
  <si>
    <t>Ｄ１位</t>
    <rPh sb="2" eb="3">
      <t>イ</t>
    </rPh>
    <phoneticPr fontId="12"/>
  </si>
  <si>
    <t>Ｃ２位</t>
    <rPh sb="2" eb="3">
      <t>イ</t>
    </rPh>
    <phoneticPr fontId="12"/>
  </si>
  <si>
    <t>M124</t>
  </si>
  <si>
    <t>AC96</t>
  </si>
  <si>
    <t>D2ML</t>
  </si>
  <si>
    <t>Ｃ３位</t>
    <rPh sb="2" eb="3">
      <t>イ</t>
    </rPh>
    <phoneticPr fontId="12"/>
  </si>
  <si>
    <t>Ｄ４位</t>
    <rPh sb="2" eb="3">
      <t>イ</t>
    </rPh>
    <phoneticPr fontId="12"/>
  </si>
  <si>
    <t>M125</t>
  </si>
  <si>
    <t>AC97</t>
  </si>
  <si>
    <t>Ｄ３位</t>
    <rPh sb="2" eb="3">
      <t>イ</t>
    </rPh>
    <phoneticPr fontId="12"/>
  </si>
  <si>
    <t>Ｃ４位</t>
    <rPh sb="2" eb="3">
      <t>イ</t>
    </rPh>
    <phoneticPr fontId="12"/>
  </si>
  <si>
    <t>M139</t>
  </si>
  <si>
    <t>道17</t>
    <rPh sb="0" eb="1">
      <t>ドウ</t>
    </rPh>
    <phoneticPr fontId="6"/>
  </si>
  <si>
    <t>苫小牧緑丘公園</t>
    <rPh sb="0" eb="7">
      <t>トマコマイミドリガオカコウエン</t>
    </rPh>
    <phoneticPr fontId="6"/>
  </si>
  <si>
    <t>ASC北海道U-15</t>
    <rPh sb="3" eb="6">
      <t>ホッカイドウ</t>
    </rPh>
    <phoneticPr fontId="1"/>
  </si>
  <si>
    <t>M148</t>
  </si>
  <si>
    <t>道35</t>
    <rPh sb="0" eb="1">
      <t>ドウ</t>
    </rPh>
    <phoneticPr fontId="6"/>
  </si>
  <si>
    <t>ASC北海道U-15</t>
  </si>
  <si>
    <t>M85</t>
  </si>
  <si>
    <t>AC57</t>
  </si>
  <si>
    <t>準決勝</t>
    <rPh sb="0" eb="3">
      <t>ジュンケッショウ</t>
    </rPh>
    <phoneticPr fontId="6"/>
  </si>
  <si>
    <t>Ａ１位</t>
    <rPh sb="2" eb="3">
      <t>イ</t>
    </rPh>
    <phoneticPr fontId="12"/>
  </si>
  <si>
    <t>Ｂ２位</t>
    <rPh sb="2" eb="3">
      <t>イ</t>
    </rPh>
    <phoneticPr fontId="12"/>
  </si>
  <si>
    <t>M86</t>
  </si>
  <si>
    <t>AC58</t>
  </si>
  <si>
    <t>Ｂ１位</t>
    <rPh sb="2" eb="3">
      <t>イ</t>
    </rPh>
    <phoneticPr fontId="12"/>
  </si>
  <si>
    <t>Ａ２位</t>
    <rPh sb="2" eb="3">
      <t>イ</t>
    </rPh>
    <phoneticPr fontId="12"/>
  </si>
  <si>
    <t>M128</t>
  </si>
  <si>
    <t>AC100</t>
  </si>
  <si>
    <t>D2LL</t>
  </si>
  <si>
    <t>Ｃ５位</t>
    <rPh sb="2" eb="3">
      <t>イ</t>
    </rPh>
    <phoneticPr fontId="12"/>
  </si>
  <si>
    <t>Ｄ６位</t>
    <rPh sb="2" eb="3">
      <t>イ</t>
    </rPh>
    <phoneticPr fontId="12"/>
  </si>
  <si>
    <t>M129</t>
  </si>
  <si>
    <t>AC101</t>
  </si>
  <si>
    <t>Ｄ５位</t>
    <rPh sb="2" eb="3">
      <t>イ</t>
    </rPh>
    <phoneticPr fontId="12"/>
  </si>
  <si>
    <t>Ｃ６位</t>
    <rPh sb="2" eb="3">
      <t>イ</t>
    </rPh>
    <phoneticPr fontId="12"/>
  </si>
  <si>
    <t>M120</t>
  </si>
  <si>
    <t>AC92</t>
  </si>
  <si>
    <t>M121</t>
  </si>
  <si>
    <t>AC93</t>
  </si>
  <si>
    <t>M126</t>
  </si>
  <si>
    <t>AC98</t>
  </si>
  <si>
    <t>M127</t>
  </si>
  <si>
    <t>AC99</t>
  </si>
  <si>
    <t>M140</t>
  </si>
  <si>
    <t>道18</t>
    <rPh sb="0" eb="1">
      <t>ドウ</t>
    </rPh>
    <phoneticPr fontId="6"/>
  </si>
  <si>
    <t>札幌ジュニアホーム</t>
    <rPh sb="0" eb="2">
      <t>サッポロ</t>
    </rPh>
    <phoneticPr fontId="6"/>
  </si>
  <si>
    <t>札幌ジュニアFCユース</t>
  </si>
  <si>
    <t>M149</t>
  </si>
  <si>
    <t>道36</t>
    <rPh sb="0" eb="1">
      <t>ドウ</t>
    </rPh>
    <phoneticPr fontId="6"/>
  </si>
  <si>
    <t>M87</t>
  </si>
  <si>
    <t>AC59</t>
  </si>
  <si>
    <t>決勝</t>
    <rPh sb="0" eb="2">
      <t>ケッショウ</t>
    </rPh>
    <phoneticPr fontId="6"/>
  </si>
  <si>
    <t>M122</t>
  </si>
  <si>
    <t>AC94</t>
  </si>
  <si>
    <t>M123</t>
  </si>
  <si>
    <t>AC95</t>
  </si>
  <si>
    <t>M130</t>
  </si>
  <si>
    <t>AC102</t>
  </si>
  <si>
    <t>M131</t>
  </si>
  <si>
    <t>AC103</t>
  </si>
  <si>
    <t>東川ゆめ公園</t>
    <rPh sb="0" eb="2">
      <t>ヒガシガワ</t>
    </rPh>
    <rPh sb="4" eb="6">
      <t>コウエン</t>
    </rPh>
    <phoneticPr fontId="6"/>
  </si>
  <si>
    <t>増毛中学校</t>
    <rPh sb="0" eb="5">
      <t>マシケチュウガッコウ</t>
    </rPh>
    <phoneticPr fontId="6"/>
  </si>
  <si>
    <t>カブス試合順</t>
    <rPh sb="3" eb="5">
      <t>シアイ</t>
    </rPh>
    <rPh sb="5" eb="6">
      <t>ジュン</t>
    </rPh>
    <phoneticPr fontId="6"/>
  </si>
  <si>
    <t>全試合順</t>
    <rPh sb="0" eb="3">
      <t>ゼンシアイ</t>
    </rPh>
    <rPh sb="3" eb="4">
      <t>ジュン</t>
    </rPh>
    <phoneticPr fontId="6"/>
  </si>
  <si>
    <t>vs</t>
    <phoneticPr fontId="6"/>
  </si>
  <si>
    <t>D1</t>
    <phoneticPr fontId="6"/>
  </si>
  <si>
    <t>D2</t>
    <phoneticPr fontId="6"/>
  </si>
  <si>
    <t>M162</t>
  </si>
  <si>
    <t>ST13</t>
  </si>
  <si>
    <t>ST</t>
    <phoneticPr fontId="6"/>
  </si>
  <si>
    <t>神居東忠和</t>
  </si>
  <si>
    <t>M1</t>
    <phoneticPr fontId="6"/>
  </si>
  <si>
    <t>BC1</t>
    <phoneticPr fontId="6"/>
  </si>
  <si>
    <t>BC2</t>
    <phoneticPr fontId="6"/>
  </si>
  <si>
    <t>BC3</t>
    <phoneticPr fontId="6"/>
  </si>
  <si>
    <t>BC4</t>
    <phoneticPr fontId="6"/>
  </si>
  <si>
    <t>M152</t>
  </si>
  <si>
    <t>ST3</t>
  </si>
  <si>
    <t>花咲球技場</t>
    <rPh sb="0" eb="5">
      <t>ハナサカキュウギジョウ</t>
    </rPh>
    <phoneticPr fontId="6"/>
  </si>
  <si>
    <t>M156</t>
  </si>
  <si>
    <t>ST7</t>
  </si>
  <si>
    <t>M174</t>
  </si>
  <si>
    <t>13L10</t>
  </si>
  <si>
    <t>U13</t>
    <phoneticPr fontId="6"/>
  </si>
  <si>
    <t>M164</t>
  </si>
  <si>
    <t>ST15</t>
  </si>
  <si>
    <t>M167</t>
  </si>
  <si>
    <t>13L3</t>
  </si>
  <si>
    <t>M168</t>
  </si>
  <si>
    <t>13L4</t>
  </si>
  <si>
    <t>たかとんび</t>
  </si>
  <si>
    <t>M170</t>
  </si>
  <si>
    <t>13L6</t>
  </si>
  <si>
    <t>M153</t>
  </si>
  <si>
    <t>ST4</t>
  </si>
  <si>
    <t xml:space="preserve"> </t>
    <phoneticPr fontId="6"/>
  </si>
  <si>
    <t>中富良野中学校</t>
    <rPh sb="0" eb="5">
      <t>ナカフラノチュウ</t>
    </rPh>
    <rPh sb="5" eb="7">
      <t>ガッコウ</t>
    </rPh>
    <phoneticPr fontId="6"/>
  </si>
  <si>
    <t>M163</t>
  </si>
  <si>
    <t>ST14</t>
  </si>
  <si>
    <t>M159</t>
  </si>
  <si>
    <t>ST10</t>
  </si>
  <si>
    <t>カムイの杜公園A</t>
    <rPh sb="4" eb="5">
      <t>モリ</t>
    </rPh>
    <rPh sb="5" eb="7">
      <t>コウエン</t>
    </rPh>
    <phoneticPr fontId="6"/>
  </si>
  <si>
    <t>M173</t>
  </si>
  <si>
    <t>13L9</t>
  </si>
  <si>
    <t>カムイの杜公園B</t>
    <rPh sb="4" eb="5">
      <t>モリ</t>
    </rPh>
    <rPh sb="5" eb="7">
      <t>コウエン</t>
    </rPh>
    <phoneticPr fontId="6"/>
  </si>
  <si>
    <t>M155</t>
  </si>
  <si>
    <t>ST6</t>
  </si>
  <si>
    <t>M171</t>
  </si>
  <si>
    <t>13L7</t>
  </si>
  <si>
    <t>忠和公園A</t>
    <rPh sb="0" eb="2">
      <t>チュウワ</t>
    </rPh>
    <rPh sb="2" eb="4">
      <t>コウエン</t>
    </rPh>
    <phoneticPr fontId="6"/>
  </si>
  <si>
    <t>忠和公園B</t>
    <rPh sb="0" eb="2">
      <t>チュウワ</t>
    </rPh>
    <rPh sb="2" eb="4">
      <t>コウエン</t>
    </rPh>
    <phoneticPr fontId="6"/>
  </si>
  <si>
    <t>M161</t>
  </si>
  <si>
    <t>ST12</t>
  </si>
  <si>
    <t>M183</t>
  </si>
  <si>
    <t>13L19</t>
  </si>
  <si>
    <t>M150</t>
    <phoneticPr fontId="6"/>
  </si>
  <si>
    <t>ST1</t>
    <phoneticPr fontId="6"/>
  </si>
  <si>
    <t>M154</t>
  </si>
  <si>
    <t>ST5</t>
  </si>
  <si>
    <t>M158</t>
  </si>
  <si>
    <t>ST9</t>
  </si>
  <si>
    <t>M151</t>
  </si>
  <si>
    <t>ST2</t>
  </si>
  <si>
    <t>M172</t>
  </si>
  <si>
    <t>13L8</t>
  </si>
  <si>
    <t>M160</t>
  </si>
  <si>
    <t>ST11</t>
  </si>
  <si>
    <t>M157</t>
  </si>
  <si>
    <t>ST8</t>
  </si>
  <si>
    <t>M175</t>
  </si>
  <si>
    <t>13L11</t>
  </si>
  <si>
    <t>M181</t>
  </si>
  <si>
    <t>13L17</t>
  </si>
  <si>
    <t>M182</t>
  </si>
  <si>
    <t>13L18</t>
  </si>
  <si>
    <t>M166</t>
  </si>
  <si>
    <t>13L2</t>
  </si>
  <si>
    <t>FL</t>
    <phoneticPr fontId="6"/>
  </si>
  <si>
    <t>ML</t>
    <phoneticPr fontId="6"/>
  </si>
  <si>
    <t>LL</t>
    <phoneticPr fontId="6"/>
  </si>
  <si>
    <t>SAT</t>
    <phoneticPr fontId="6"/>
  </si>
  <si>
    <t>神居東忠和</t>
    <rPh sb="3" eb="4">
      <t>タダシ</t>
    </rPh>
    <rPh sb="4" eb="5">
      <t>ワ</t>
    </rPh>
    <phoneticPr fontId="1"/>
  </si>
  <si>
    <t>神東忠和</t>
    <rPh sb="0" eb="2">
      <t>シントウ</t>
    </rPh>
    <rPh sb="2" eb="4">
      <t>タダカズ</t>
    </rPh>
    <phoneticPr fontId="6"/>
  </si>
  <si>
    <t>神忠/広陵</t>
    <rPh sb="0" eb="1">
      <t>カミ</t>
    </rPh>
    <rPh sb="1" eb="2">
      <t>チュウ</t>
    </rPh>
    <rPh sb="3" eb="5">
      <t>コウリョウ</t>
    </rPh>
    <phoneticPr fontId="6"/>
  </si>
  <si>
    <t>北　門</t>
    <rPh sb="0" eb="1">
      <t>キタ</t>
    </rPh>
    <rPh sb="2" eb="3">
      <t>モン</t>
    </rPh>
    <phoneticPr fontId="6"/>
  </si>
  <si>
    <t>神東忠和</t>
    <rPh sb="0" eb="1">
      <t>カミ</t>
    </rPh>
    <rPh sb="1" eb="2">
      <t>ヒガシ</t>
    </rPh>
    <rPh sb="2" eb="4">
      <t>チュウワ</t>
    </rPh>
    <phoneticPr fontId="6"/>
  </si>
  <si>
    <t>神東忠和</t>
    <rPh sb="0" eb="4">
      <t>カミヒガシチュウワ</t>
    </rPh>
    <phoneticPr fontId="6"/>
  </si>
  <si>
    <t>U13/SAT</t>
    <phoneticPr fontId="6"/>
  </si>
  <si>
    <t>実業女子</t>
    <rPh sb="0" eb="4">
      <t>ジツギョウジョシ</t>
    </rPh>
    <phoneticPr fontId="6"/>
  </si>
  <si>
    <t>たかとんび</t>
    <phoneticPr fontId="6"/>
  </si>
  <si>
    <t>実業女子</t>
    <rPh sb="0" eb="2">
      <t>ジツギョウ</t>
    </rPh>
    <rPh sb="2" eb="4">
      <t>ジョシ</t>
    </rPh>
    <phoneticPr fontId="6"/>
  </si>
  <si>
    <t>神居東忠和</t>
    <rPh sb="0" eb="2">
      <t>カムイ</t>
    </rPh>
    <rPh sb="2" eb="3">
      <t>ヒガシ</t>
    </rPh>
    <rPh sb="3" eb="5">
      <t>チュウワ</t>
    </rPh>
    <phoneticPr fontId="6"/>
  </si>
  <si>
    <t>東光スポーツ公園A</t>
    <rPh sb="0" eb="2">
      <t>トウコウ</t>
    </rPh>
    <rPh sb="6" eb="9">
      <t>コウエンa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</si>
</sst>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239">
    <xf numFmtId="0" fontId="0" fillId="0" borderId="0" xfId="0">
      <alignment vertical="center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 shrinkToFit="1"/>
      <protection locked="0"/>
    </xf>
    <xf numFmtId="0" fontId="5" fillId="0" borderId="3" xfId="2" applyFont="1" applyBorder="1" applyAlignment="1" applyProtection="1">
      <alignment horizontal="center" vertical="center" shrinkToFit="1"/>
      <protection locked="0"/>
    </xf>
    <xf numFmtId="0" fontId="5" fillId="0" borderId="4" xfId="2" applyFont="1" applyBorder="1" applyAlignment="1" applyProtection="1">
      <alignment horizontal="center" vertical="center" shrinkToFit="1"/>
      <protection locked="0"/>
    </xf>
    <xf numFmtId="0" fontId="5" fillId="0" borderId="5" xfId="2" applyFont="1" applyBorder="1" applyAlignment="1" applyProtection="1">
      <alignment horizontal="center" vertical="center" shrinkToFit="1"/>
      <protection locked="0"/>
    </xf>
    <xf numFmtId="0" fontId="5" fillId="0" borderId="6" xfId="2" applyFont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 applyProtection="1">
      <alignment horizontal="center" vertical="center" shrinkToFit="1"/>
      <protection locked="0"/>
    </xf>
    <xf numFmtId="0" fontId="5" fillId="0" borderId="8" xfId="2" applyFont="1" applyBorder="1" applyAlignment="1" applyProtection="1">
      <alignment horizontal="center" vertical="center" shrinkToFit="1"/>
      <protection locked="0"/>
    </xf>
    <xf numFmtId="0" fontId="5" fillId="0" borderId="9" xfId="2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 applyProtection="1">
      <alignment horizontal="center" vertical="center" shrinkToFit="1"/>
      <protection locked="0"/>
    </xf>
    <xf numFmtId="0" fontId="5" fillId="0" borderId="11" xfId="2" applyFont="1" applyBorder="1" applyAlignment="1" applyProtection="1">
      <alignment horizontal="center" vertical="center" shrinkToFit="1"/>
      <protection locked="0"/>
    </xf>
    <xf numFmtId="176" fontId="5" fillId="0" borderId="12" xfId="2" applyNumberFormat="1" applyFont="1" applyBorder="1" applyAlignment="1" applyProtection="1">
      <alignment horizontal="center" vertical="center" shrinkToFit="1"/>
      <protection locked="0"/>
    </xf>
    <xf numFmtId="176" fontId="5" fillId="0" borderId="13" xfId="2" applyNumberFormat="1" applyFont="1" applyBorder="1" applyAlignment="1" applyProtection="1">
      <alignment horizontal="center" vertical="center" shrinkToFit="1"/>
      <protection locked="0"/>
    </xf>
    <xf numFmtId="176" fontId="5" fillId="0" borderId="10" xfId="2" applyNumberFormat="1" applyFont="1" applyBorder="1" applyAlignment="1" applyProtection="1">
      <alignment horizontal="center" vertical="center" shrinkToFit="1"/>
      <protection locked="0"/>
    </xf>
    <xf numFmtId="176" fontId="5" fillId="0" borderId="7" xfId="2" applyNumberFormat="1" applyFont="1" applyBorder="1" applyAlignment="1" applyProtection="1">
      <alignment horizontal="center" vertical="center" shrinkToFit="1"/>
      <protection locked="0"/>
    </xf>
    <xf numFmtId="176" fontId="5" fillId="0" borderId="8" xfId="2" applyNumberFormat="1" applyFont="1" applyBorder="1" applyAlignment="1" applyProtection="1">
      <alignment horizontal="center" vertical="center" shrinkToFit="1"/>
      <protection locked="0"/>
    </xf>
    <xf numFmtId="0" fontId="5" fillId="2" borderId="3" xfId="2" applyFont="1" applyFill="1" applyBorder="1" applyAlignment="1" applyProtection="1">
      <alignment horizontal="center" vertical="center" shrinkToFit="1"/>
      <protection locked="0"/>
    </xf>
    <xf numFmtId="0" fontId="5" fillId="2" borderId="14" xfId="2" applyFont="1" applyFill="1" applyBorder="1" applyAlignment="1" applyProtection="1">
      <alignment horizontal="center" vertical="center" shrinkToFit="1"/>
      <protection locked="0"/>
    </xf>
    <xf numFmtId="0" fontId="5" fillId="2" borderId="4" xfId="2" applyFont="1" applyFill="1" applyBorder="1" applyAlignment="1" applyProtection="1">
      <alignment horizontal="center" vertical="center" shrinkToFit="1"/>
      <protection locked="0"/>
    </xf>
    <xf numFmtId="0" fontId="5" fillId="2" borderId="5" xfId="2" applyFont="1" applyFill="1" applyBorder="1" applyAlignment="1" applyProtection="1">
      <alignment horizontal="center" vertical="center" shrinkToFit="1"/>
      <protection locked="0"/>
    </xf>
    <xf numFmtId="0" fontId="7" fillId="0" borderId="8" xfId="2" applyFont="1" applyBorder="1" applyAlignment="1" applyProtection="1">
      <alignment horizontal="center" vertical="center" shrinkToFit="1"/>
      <protection locked="0"/>
    </xf>
    <xf numFmtId="0" fontId="5" fillId="2" borderId="15" xfId="2" applyFont="1" applyFill="1" applyBorder="1" applyAlignment="1" applyProtection="1">
      <alignment horizontal="center" vertical="center" shrinkToFit="1"/>
      <protection locked="0"/>
    </xf>
    <xf numFmtId="0" fontId="5" fillId="2" borderId="2" xfId="2" applyFont="1" applyFill="1" applyBorder="1" applyAlignment="1" applyProtection="1">
      <alignment horizontal="center" vertical="center" shrinkToFit="1"/>
      <protection locked="0"/>
    </xf>
    <xf numFmtId="0" fontId="5" fillId="2" borderId="16" xfId="2" applyFont="1" applyFill="1" applyBorder="1" applyAlignment="1" applyProtection="1">
      <alignment horizontal="center" vertical="center" shrinkToFit="1"/>
      <protection locked="0"/>
    </xf>
    <xf numFmtId="0" fontId="5" fillId="2" borderId="1" xfId="2" applyFont="1" applyFill="1" applyBorder="1" applyAlignment="1" applyProtection="1">
      <alignment horizontal="center" vertical="center" shrinkToFit="1"/>
      <protection locked="0"/>
    </xf>
    <xf numFmtId="176" fontId="8" fillId="3" borderId="16" xfId="2" applyNumberFormat="1" applyFont="1" applyFill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176" fontId="8" fillId="3" borderId="15" xfId="2" applyNumberFormat="1" applyFont="1" applyFill="1" applyBorder="1" applyAlignment="1">
      <alignment horizontal="center" vertical="center" shrinkToFit="1"/>
    </xf>
    <xf numFmtId="0" fontId="9" fillId="4" borderId="8" xfId="2" applyFont="1" applyFill="1" applyBorder="1" applyAlignment="1" applyProtection="1">
      <alignment horizontal="center" vertical="center" shrinkToFit="1"/>
      <protection locked="0"/>
    </xf>
    <xf numFmtId="176" fontId="5" fillId="2" borderId="15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6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5" fillId="2" borderId="17" xfId="2" applyFont="1" applyFill="1" applyBorder="1" applyAlignment="1" applyProtection="1">
      <alignment horizontal="center" vertical="center" shrinkToFit="1"/>
      <protection locked="0"/>
    </xf>
    <xf numFmtId="0" fontId="5" fillId="2" borderId="18" xfId="2" applyFont="1" applyFill="1" applyBorder="1" applyAlignment="1" applyProtection="1">
      <alignment horizontal="center" vertical="center" shrinkToFit="1"/>
      <protection locked="0"/>
    </xf>
    <xf numFmtId="176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176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176" fontId="8" fillId="3" borderId="17" xfId="2" applyNumberFormat="1" applyFont="1" applyFill="1" applyBorder="1" applyAlignment="1">
      <alignment horizontal="center" vertical="center" shrinkToFit="1"/>
    </xf>
    <xf numFmtId="176" fontId="8" fillId="3" borderId="19" xfId="2" applyNumberFormat="1" applyFont="1" applyFill="1" applyBorder="1" applyAlignment="1">
      <alignment horizontal="center" vertical="center" shrinkToFit="1"/>
    </xf>
    <xf numFmtId="0" fontId="5" fillId="5" borderId="3" xfId="2" applyFont="1" applyFill="1" applyBorder="1" applyAlignment="1" applyProtection="1">
      <alignment horizontal="center" vertical="center" shrinkToFit="1"/>
      <protection locked="0"/>
    </xf>
    <xf numFmtId="0" fontId="5" fillId="5" borderId="14" xfId="2" applyFont="1" applyFill="1" applyBorder="1" applyAlignment="1" applyProtection="1">
      <alignment horizontal="center" vertical="center" shrinkToFit="1"/>
      <protection locked="0"/>
    </xf>
    <xf numFmtId="176" fontId="8" fillId="3" borderId="4" xfId="2" applyNumberFormat="1" applyFont="1" applyFill="1" applyBorder="1" applyAlignment="1">
      <alignment horizontal="center" vertical="center" shrinkToFit="1"/>
    </xf>
    <xf numFmtId="0" fontId="5" fillId="5" borderId="5" xfId="2" applyFont="1" applyFill="1" applyBorder="1" applyAlignment="1" applyProtection="1">
      <alignment horizontal="center" vertical="center" shrinkToFit="1"/>
      <protection locked="0"/>
    </xf>
    <xf numFmtId="0" fontId="5" fillId="5" borderId="4" xfId="2" applyFont="1" applyFill="1" applyBorder="1" applyAlignment="1" applyProtection="1">
      <alignment horizontal="center" vertical="center" shrinkToFit="1"/>
      <protection locked="0"/>
    </xf>
    <xf numFmtId="176" fontId="8" fillId="3" borderId="3" xfId="2" applyNumberFormat="1" applyFont="1" applyFill="1" applyBorder="1" applyAlignment="1">
      <alignment horizontal="center" vertical="center" shrinkToFit="1"/>
    </xf>
    <xf numFmtId="0" fontId="5" fillId="5" borderId="15" xfId="2" applyFont="1" applyFill="1" applyBorder="1" applyAlignment="1" applyProtection="1">
      <alignment horizontal="center" vertical="center" shrinkToFit="1"/>
      <protection locked="0"/>
    </xf>
    <xf numFmtId="0" fontId="5" fillId="5" borderId="2" xfId="2" applyFont="1" applyFill="1" applyBorder="1" applyAlignment="1" applyProtection="1">
      <alignment horizontal="center" vertical="center" shrinkToFit="1"/>
      <protection locked="0"/>
    </xf>
    <xf numFmtId="0" fontId="5" fillId="5" borderId="1" xfId="2" applyFont="1" applyFill="1" applyBorder="1" applyAlignment="1" applyProtection="1">
      <alignment horizontal="center" vertical="center" shrinkToFit="1"/>
      <protection locked="0"/>
    </xf>
    <xf numFmtId="0" fontId="5" fillId="5" borderId="16" xfId="2" applyFont="1" applyFill="1" applyBorder="1" applyAlignment="1" applyProtection="1">
      <alignment horizontal="center" vertical="center" shrinkToFit="1"/>
      <protection locked="0"/>
    </xf>
    <xf numFmtId="0" fontId="5" fillId="6" borderId="15" xfId="2" applyFont="1" applyFill="1" applyBorder="1" applyAlignment="1" applyProtection="1">
      <alignment horizontal="center" vertical="center" shrinkToFit="1"/>
      <protection locked="0"/>
    </xf>
    <xf numFmtId="0" fontId="5" fillId="7" borderId="16" xfId="2" applyFont="1" applyFill="1" applyBorder="1" applyAlignment="1" applyProtection="1">
      <alignment horizontal="center" vertical="center" shrinkToFit="1"/>
      <protection locked="0"/>
    </xf>
    <xf numFmtId="0" fontId="5" fillId="0" borderId="21" xfId="2" applyFont="1" applyBorder="1" applyAlignment="1" applyProtection="1">
      <alignment horizontal="center" vertical="center" shrinkToFit="1"/>
      <protection locked="0"/>
    </xf>
    <xf numFmtId="0" fontId="11" fillId="5" borderId="15" xfId="1" applyFont="1" applyFill="1" applyBorder="1" applyAlignment="1" applyProtection="1">
      <alignment horizontal="center" vertical="center" shrinkToFit="1"/>
      <protection locked="0"/>
    </xf>
    <xf numFmtId="0" fontId="11" fillId="5" borderId="2" xfId="1" applyFont="1" applyFill="1" applyBorder="1" applyAlignment="1" applyProtection="1">
      <alignment horizontal="center" vertical="center" shrinkToFit="1"/>
      <protection locked="0"/>
    </xf>
    <xf numFmtId="0" fontId="5" fillId="7" borderId="1" xfId="2" applyFont="1" applyFill="1" applyBorder="1" applyAlignment="1" applyProtection="1">
      <alignment horizontal="center" vertical="center" shrinkToFit="1"/>
      <protection locked="0"/>
    </xf>
    <xf numFmtId="0" fontId="5" fillId="6" borderId="16" xfId="2" applyFont="1" applyFill="1" applyBorder="1" applyAlignment="1" applyProtection="1">
      <alignment horizontal="center" vertical="center" shrinkToFit="1"/>
      <protection locked="0"/>
    </xf>
    <xf numFmtId="0" fontId="5" fillId="0" borderId="22" xfId="2" applyFont="1" applyBorder="1" applyAlignment="1" applyProtection="1">
      <alignment horizontal="center" vertical="center" shrinkToFit="1"/>
      <protection locked="0"/>
    </xf>
    <xf numFmtId="0" fontId="5" fillId="5" borderId="17" xfId="2" applyFont="1" applyFill="1" applyBorder="1" applyAlignment="1" applyProtection="1">
      <alignment horizontal="center" vertical="center" shrinkToFit="1"/>
      <protection locked="0"/>
    </xf>
    <xf numFmtId="0" fontId="5" fillId="5" borderId="18" xfId="2" applyFont="1" applyFill="1" applyBorder="1" applyAlignment="1" applyProtection="1">
      <alignment horizontal="center" vertical="center" shrinkToFit="1"/>
      <protection locked="0"/>
    </xf>
    <xf numFmtId="0" fontId="5" fillId="5" borderId="19" xfId="2" applyFont="1" applyFill="1" applyBorder="1" applyAlignment="1" applyProtection="1">
      <alignment horizontal="center" vertical="center" shrinkToFit="1"/>
      <protection locked="0"/>
    </xf>
    <xf numFmtId="0" fontId="5" fillId="5" borderId="20" xfId="2" applyFont="1" applyFill="1" applyBorder="1" applyAlignment="1" applyProtection="1">
      <alignment horizontal="center" vertical="center" shrinkToFit="1"/>
      <protection locked="0"/>
    </xf>
    <xf numFmtId="0" fontId="5" fillId="7" borderId="19" xfId="2" applyFont="1" applyFill="1" applyBorder="1" applyAlignment="1" applyProtection="1">
      <alignment horizontal="center" vertical="center" shrinkToFit="1"/>
      <protection locked="0"/>
    </xf>
    <xf numFmtId="0" fontId="5" fillId="6" borderId="17" xfId="2" applyFont="1" applyFill="1" applyBorder="1" applyAlignment="1" applyProtection="1">
      <alignment horizontal="center" vertical="center" shrinkToFit="1"/>
      <protection locked="0"/>
    </xf>
    <xf numFmtId="0" fontId="5" fillId="8" borderId="3" xfId="2" applyFont="1" applyFill="1" applyBorder="1" applyAlignment="1" applyProtection="1">
      <alignment horizontal="center" vertical="center" shrinkToFit="1"/>
      <protection locked="0"/>
    </xf>
    <xf numFmtId="0" fontId="5" fillId="8" borderId="14" xfId="2" applyFont="1" applyFill="1" applyBorder="1" applyAlignment="1" applyProtection="1">
      <alignment horizontal="center" vertical="center" shrinkToFit="1"/>
      <protection locked="0"/>
    </xf>
    <xf numFmtId="0" fontId="5" fillId="8" borderId="4" xfId="2" applyFont="1" applyFill="1" applyBorder="1" applyAlignment="1" applyProtection="1">
      <alignment horizontal="center" vertical="center" shrinkToFit="1"/>
      <protection locked="0"/>
    </xf>
    <xf numFmtId="0" fontId="5" fillId="8" borderId="5" xfId="2" applyFont="1" applyFill="1" applyBorder="1" applyAlignment="1" applyProtection="1">
      <alignment horizontal="center" vertical="center" shrinkToFit="1"/>
      <protection locked="0"/>
    </xf>
    <xf numFmtId="0" fontId="5" fillId="6" borderId="3" xfId="2" applyFont="1" applyFill="1" applyBorder="1" applyAlignment="1" applyProtection="1">
      <alignment horizontal="center" vertical="center" shrinkToFit="1"/>
      <protection locked="0"/>
    </xf>
    <xf numFmtId="0" fontId="5" fillId="6" borderId="4" xfId="2" applyFont="1" applyFill="1" applyBorder="1" applyAlignment="1" applyProtection="1">
      <alignment horizontal="center" vertical="center" shrinkToFit="1"/>
      <protection locked="0"/>
    </xf>
    <xf numFmtId="0" fontId="5" fillId="8" borderId="15" xfId="2" applyFont="1" applyFill="1" applyBorder="1" applyAlignment="1" applyProtection="1">
      <alignment horizontal="center" vertical="center" shrinkToFit="1"/>
      <protection locked="0"/>
    </xf>
    <xf numFmtId="0" fontId="5" fillId="8" borderId="2" xfId="2" applyFont="1" applyFill="1" applyBorder="1" applyAlignment="1" applyProtection="1">
      <alignment horizontal="center" vertical="center" shrinkToFit="1"/>
      <protection locked="0"/>
    </xf>
    <xf numFmtId="0" fontId="5" fillId="9" borderId="15" xfId="2" applyFont="1" applyFill="1" applyBorder="1" applyAlignment="1" applyProtection="1">
      <alignment horizontal="center" vertical="center" shrinkToFit="1"/>
      <protection locked="0"/>
    </xf>
    <xf numFmtId="0" fontId="5" fillId="8" borderId="16" xfId="2" applyFont="1" applyFill="1" applyBorder="1" applyAlignment="1" applyProtection="1">
      <alignment horizontal="center" vertical="center" shrinkToFit="1"/>
      <protection locked="0"/>
    </xf>
    <xf numFmtId="0" fontId="5" fillId="8" borderId="1" xfId="2" applyFont="1" applyFill="1" applyBorder="1" applyAlignment="1" applyProtection="1">
      <alignment horizontal="center" vertical="center" shrinkToFit="1"/>
      <protection locked="0"/>
    </xf>
    <xf numFmtId="0" fontId="5" fillId="9" borderId="16" xfId="2" applyFont="1" applyFill="1" applyBorder="1" applyAlignment="1" applyProtection="1">
      <alignment horizontal="center" vertical="center" shrinkToFit="1"/>
      <protection locked="0"/>
    </xf>
    <xf numFmtId="0" fontId="5" fillId="8" borderId="23" xfId="2" applyFont="1" applyFill="1" applyBorder="1" applyAlignment="1" applyProtection="1">
      <alignment horizontal="center" vertical="center" shrinkToFit="1"/>
      <protection locked="0"/>
    </xf>
    <xf numFmtId="0" fontId="7" fillId="8" borderId="15" xfId="2" applyFont="1" applyFill="1" applyBorder="1" applyAlignment="1" applyProtection="1">
      <alignment horizontal="center" vertical="center" shrinkToFit="1"/>
      <protection locked="0"/>
    </xf>
    <xf numFmtId="0" fontId="7" fillId="8" borderId="16" xfId="2" applyFont="1" applyFill="1" applyBorder="1" applyAlignment="1" applyProtection="1">
      <alignment horizontal="center" vertical="center" shrinkToFit="1"/>
      <protection locked="0"/>
    </xf>
    <xf numFmtId="0" fontId="7" fillId="8" borderId="1" xfId="2" applyFont="1" applyFill="1" applyBorder="1" applyAlignment="1" applyProtection="1">
      <alignment horizontal="center" vertical="center" shrinkToFit="1"/>
      <protection locked="0"/>
    </xf>
    <xf numFmtId="0" fontId="7" fillId="9" borderId="15" xfId="2" applyFont="1" applyFill="1" applyBorder="1" applyAlignment="1" applyProtection="1">
      <alignment horizontal="center" vertical="center" shrinkToFit="1"/>
      <protection locked="0"/>
    </xf>
    <xf numFmtId="0" fontId="5" fillId="8" borderId="17" xfId="2" applyFont="1" applyFill="1" applyBorder="1" applyAlignment="1" applyProtection="1">
      <alignment horizontal="center" vertical="center" shrinkToFit="1"/>
      <protection locked="0"/>
    </xf>
    <xf numFmtId="0" fontId="5" fillId="8" borderId="18" xfId="2" applyFont="1" applyFill="1" applyBorder="1" applyAlignment="1" applyProtection="1">
      <alignment horizontal="center" vertical="center" shrinkToFit="1"/>
      <protection locked="0"/>
    </xf>
    <xf numFmtId="0" fontId="5" fillId="8" borderId="19" xfId="2" applyFont="1" applyFill="1" applyBorder="1" applyAlignment="1" applyProtection="1">
      <alignment horizontal="center" vertical="center" shrinkToFit="1"/>
      <protection locked="0"/>
    </xf>
    <xf numFmtId="0" fontId="5" fillId="8" borderId="20" xfId="2" applyFont="1" applyFill="1" applyBorder="1" applyAlignment="1" applyProtection="1">
      <alignment horizontal="center" vertical="center" shrinkToFit="1"/>
      <protection locked="0"/>
    </xf>
    <xf numFmtId="0" fontId="5" fillId="8" borderId="24" xfId="2" applyFont="1" applyFill="1" applyBorder="1" applyAlignment="1" applyProtection="1">
      <alignment horizontal="center" vertical="center" shrinkToFit="1"/>
      <protection locked="0"/>
    </xf>
    <xf numFmtId="0" fontId="5" fillId="9" borderId="19" xfId="2" applyFont="1" applyFill="1" applyBorder="1" applyAlignment="1" applyProtection="1">
      <alignment horizontal="center" vertical="center" shrinkToFit="1"/>
      <protection locked="0"/>
    </xf>
    <xf numFmtId="0" fontId="5" fillId="10" borderId="3" xfId="2" applyFont="1" applyFill="1" applyBorder="1" applyAlignment="1" applyProtection="1">
      <alignment horizontal="center" vertical="center" shrinkToFit="1"/>
      <protection locked="0"/>
    </xf>
    <xf numFmtId="0" fontId="5" fillId="10" borderId="14" xfId="2" applyFont="1" applyFill="1" applyBorder="1" applyAlignment="1" applyProtection="1">
      <alignment horizontal="center" vertical="center" shrinkToFit="1"/>
      <protection locked="0"/>
    </xf>
    <xf numFmtId="0" fontId="5" fillId="10" borderId="25" xfId="2" applyFont="1" applyFill="1" applyBorder="1" applyAlignment="1" applyProtection="1">
      <alignment horizontal="center" vertical="center" shrinkToFit="1"/>
      <protection locked="0"/>
    </xf>
    <xf numFmtId="0" fontId="5" fillId="10" borderId="5" xfId="2" applyFont="1" applyFill="1" applyBorder="1" applyAlignment="1" applyProtection="1">
      <alignment horizontal="center" vertical="center" shrinkToFit="1"/>
      <protection locked="0"/>
    </xf>
    <xf numFmtId="0" fontId="5" fillId="10" borderId="4" xfId="2" applyFont="1" applyFill="1" applyBorder="1" applyAlignment="1" applyProtection="1">
      <alignment horizontal="center" vertical="center" shrinkToFit="1"/>
      <protection locked="0"/>
    </xf>
    <xf numFmtId="0" fontId="5" fillId="7" borderId="5" xfId="2" applyFont="1" applyFill="1" applyBorder="1" applyAlignment="1" applyProtection="1">
      <alignment horizontal="center" vertical="center" shrinkToFit="1"/>
      <protection locked="0"/>
    </xf>
    <xf numFmtId="0" fontId="5" fillId="11" borderId="4" xfId="2" applyFont="1" applyFill="1" applyBorder="1" applyAlignment="1" applyProtection="1">
      <alignment horizontal="center" vertical="center" shrinkToFit="1"/>
      <protection locked="0"/>
    </xf>
    <xf numFmtId="0" fontId="5" fillId="10" borderId="15" xfId="2" applyFont="1" applyFill="1" applyBorder="1" applyAlignment="1" applyProtection="1">
      <alignment horizontal="center" vertical="center" shrinkToFit="1"/>
      <protection locked="0"/>
    </xf>
    <xf numFmtId="0" fontId="5" fillId="10" borderId="2" xfId="2" applyFont="1" applyFill="1" applyBorder="1" applyAlignment="1" applyProtection="1">
      <alignment horizontal="center" vertical="center" shrinkToFit="1"/>
      <protection locked="0"/>
    </xf>
    <xf numFmtId="0" fontId="5" fillId="10" borderId="16" xfId="2" applyFont="1" applyFill="1" applyBorder="1" applyAlignment="1" applyProtection="1">
      <alignment horizontal="center" vertical="center" shrinkToFit="1"/>
      <protection locked="0"/>
    </xf>
    <xf numFmtId="0" fontId="5" fillId="10" borderId="1" xfId="2" applyFont="1" applyFill="1" applyBorder="1" applyAlignment="1" applyProtection="1">
      <alignment horizontal="center" vertical="center" shrinkToFit="1"/>
      <protection locked="0"/>
    </xf>
    <xf numFmtId="0" fontId="5" fillId="11" borderId="15" xfId="2" applyFont="1" applyFill="1" applyBorder="1" applyAlignment="1" applyProtection="1">
      <alignment horizontal="center" vertical="center" shrinkToFit="1"/>
      <protection locked="0"/>
    </xf>
    <xf numFmtId="0" fontId="5" fillId="11" borderId="16" xfId="2" applyFont="1" applyFill="1" applyBorder="1" applyAlignment="1" applyProtection="1">
      <alignment horizontal="center" vertical="center" shrinkToFit="1"/>
      <protection locked="0"/>
    </xf>
    <xf numFmtId="0" fontId="5" fillId="11" borderId="1" xfId="2" applyFont="1" applyFill="1" applyBorder="1" applyAlignment="1" applyProtection="1">
      <alignment horizontal="center" vertical="center" shrinkToFit="1"/>
      <protection locked="0"/>
    </xf>
    <xf numFmtId="0" fontId="5" fillId="4" borderId="8" xfId="2" applyFont="1" applyFill="1" applyBorder="1" applyAlignment="1" applyProtection="1">
      <alignment horizontal="center" vertical="center" shrinkToFit="1"/>
      <protection locked="0"/>
    </xf>
    <xf numFmtId="176" fontId="8" fillId="3" borderId="23" xfId="2" applyNumberFormat="1" applyFont="1" applyFill="1" applyBorder="1" applyAlignment="1">
      <alignment horizontal="center" vertical="center" shrinkToFit="1"/>
    </xf>
    <xf numFmtId="0" fontId="5" fillId="10" borderId="17" xfId="2" applyFont="1" applyFill="1" applyBorder="1" applyAlignment="1" applyProtection="1">
      <alignment horizontal="center" vertical="center" shrinkToFit="1"/>
      <protection locked="0"/>
    </xf>
    <xf numFmtId="0" fontId="5" fillId="10" borderId="18" xfId="2" applyFont="1" applyFill="1" applyBorder="1" applyAlignment="1" applyProtection="1">
      <alignment horizontal="center" vertical="center" shrinkToFit="1"/>
      <protection locked="0"/>
    </xf>
    <xf numFmtId="0" fontId="5" fillId="10" borderId="19" xfId="2" applyFont="1" applyFill="1" applyBorder="1" applyAlignment="1" applyProtection="1">
      <alignment horizontal="center" vertical="center" shrinkToFit="1"/>
      <protection locked="0"/>
    </xf>
    <xf numFmtId="0" fontId="5" fillId="10" borderId="20" xfId="2" applyFont="1" applyFill="1" applyBorder="1" applyAlignment="1" applyProtection="1">
      <alignment horizontal="center" vertical="center" shrinkToFit="1"/>
      <protection locked="0"/>
    </xf>
    <xf numFmtId="0" fontId="5" fillId="11" borderId="20" xfId="2" applyFont="1" applyFill="1" applyBorder="1" applyAlignment="1" applyProtection="1">
      <alignment horizontal="center" vertical="center" shrinkToFit="1"/>
      <protection locked="0"/>
    </xf>
    <xf numFmtId="0" fontId="5" fillId="12" borderId="3" xfId="2" applyFont="1" applyFill="1" applyBorder="1" applyAlignment="1" applyProtection="1">
      <alignment horizontal="center" vertical="center" shrinkToFit="1"/>
      <protection locked="0"/>
    </xf>
    <xf numFmtId="0" fontId="5" fillId="12" borderId="14" xfId="2" applyFont="1" applyFill="1" applyBorder="1" applyAlignment="1" applyProtection="1">
      <alignment horizontal="center" vertical="center" shrinkToFit="1"/>
      <protection locked="0"/>
    </xf>
    <xf numFmtId="0" fontId="5" fillId="12" borderId="5" xfId="2" applyFont="1" applyFill="1" applyBorder="1" applyAlignment="1" applyProtection="1">
      <alignment horizontal="center" vertical="center" shrinkToFit="1"/>
      <protection locked="0"/>
    </xf>
    <xf numFmtId="0" fontId="5" fillId="12" borderId="4" xfId="2" applyFont="1" applyFill="1" applyBorder="1" applyAlignment="1" applyProtection="1">
      <alignment horizontal="center" vertical="center" shrinkToFit="1"/>
      <protection locked="0"/>
    </xf>
    <xf numFmtId="0" fontId="5" fillId="9" borderId="4" xfId="2" applyFont="1" applyFill="1" applyBorder="1" applyAlignment="1" applyProtection="1">
      <alignment horizontal="center" vertical="center" shrinkToFit="1"/>
      <protection locked="0"/>
    </xf>
    <xf numFmtId="0" fontId="5" fillId="12" borderId="15" xfId="2" applyFont="1" applyFill="1" applyBorder="1" applyAlignment="1" applyProtection="1">
      <alignment horizontal="center" vertical="center" shrinkToFit="1"/>
      <protection locked="0"/>
    </xf>
    <xf numFmtId="0" fontId="5" fillId="12" borderId="2" xfId="2" applyFont="1" applyFill="1" applyBorder="1" applyAlignment="1" applyProtection="1">
      <alignment horizontal="center" vertical="center" shrinkToFit="1"/>
      <protection locked="0"/>
    </xf>
    <xf numFmtId="0" fontId="5" fillId="12" borderId="16" xfId="2" applyFont="1" applyFill="1" applyBorder="1" applyAlignment="1" applyProtection="1">
      <alignment horizontal="center" vertical="center" shrinkToFit="1"/>
      <protection locked="0"/>
    </xf>
    <xf numFmtId="0" fontId="5" fillId="12" borderId="1" xfId="2" applyFont="1" applyFill="1" applyBorder="1" applyAlignment="1" applyProtection="1">
      <alignment horizontal="center" vertical="center" shrinkToFit="1"/>
      <protection locked="0"/>
    </xf>
    <xf numFmtId="0" fontId="7" fillId="12" borderId="15" xfId="2" applyFont="1" applyFill="1" applyBorder="1" applyAlignment="1" applyProtection="1">
      <alignment horizontal="center" vertical="center" shrinkToFit="1"/>
      <protection locked="0"/>
    </xf>
    <xf numFmtId="0" fontId="7" fillId="12" borderId="16" xfId="2" applyFont="1" applyFill="1" applyBorder="1" applyAlignment="1" applyProtection="1">
      <alignment horizontal="center" vertical="center" shrinkToFit="1"/>
      <protection locked="0"/>
    </xf>
    <xf numFmtId="0" fontId="7" fillId="6" borderId="15" xfId="2" applyFont="1" applyFill="1" applyBorder="1" applyAlignment="1" applyProtection="1">
      <alignment horizontal="center" vertical="center" shrinkToFit="1"/>
      <protection locked="0"/>
    </xf>
    <xf numFmtId="0" fontId="7" fillId="12" borderId="1" xfId="2" applyFont="1" applyFill="1" applyBorder="1" applyAlignment="1" applyProtection="1">
      <alignment horizontal="center" vertical="center" shrinkToFit="1"/>
      <protection locked="0"/>
    </xf>
    <xf numFmtId="0" fontId="5" fillId="12" borderId="17" xfId="2" applyFont="1" applyFill="1" applyBorder="1" applyAlignment="1" applyProtection="1">
      <alignment horizontal="center" vertical="center" shrinkToFit="1"/>
      <protection locked="0"/>
    </xf>
    <xf numFmtId="0" fontId="5" fillId="12" borderId="18" xfId="2" applyFont="1" applyFill="1" applyBorder="1" applyAlignment="1" applyProtection="1">
      <alignment horizontal="center" vertical="center" shrinkToFit="1"/>
      <protection locked="0"/>
    </xf>
    <xf numFmtId="176" fontId="8" fillId="3" borderId="20" xfId="2" applyNumberFormat="1" applyFont="1" applyFill="1" applyBorder="1" applyAlignment="1">
      <alignment horizontal="center" vertical="center" shrinkToFit="1"/>
    </xf>
    <xf numFmtId="0" fontId="5" fillId="12" borderId="20" xfId="2" applyFont="1" applyFill="1" applyBorder="1" applyAlignment="1" applyProtection="1">
      <alignment horizontal="center" vertical="center" shrinkToFit="1"/>
      <protection locked="0"/>
    </xf>
    <xf numFmtId="0" fontId="5" fillId="12" borderId="19" xfId="2" applyFont="1" applyFill="1" applyBorder="1" applyAlignment="1" applyProtection="1">
      <alignment horizontal="center" vertical="center" shrinkToFit="1"/>
      <protection locked="0"/>
    </xf>
    <xf numFmtId="0" fontId="5" fillId="9" borderId="17" xfId="2" applyFont="1" applyFill="1" applyBorder="1" applyAlignment="1" applyProtection="1">
      <alignment horizontal="center" vertical="center" shrinkToFit="1"/>
      <protection locked="0"/>
    </xf>
    <xf numFmtId="0" fontId="5" fillId="13" borderId="26" xfId="2" applyFont="1" applyFill="1" applyBorder="1" applyAlignment="1" applyProtection="1">
      <alignment horizontal="center" vertical="center" shrinkToFit="1"/>
      <protection locked="0"/>
    </xf>
    <xf numFmtId="0" fontId="5" fillId="14" borderId="27" xfId="2" applyFont="1" applyFill="1" applyBorder="1" applyAlignment="1" applyProtection="1">
      <alignment horizontal="center" vertical="center" shrinkToFit="1"/>
      <protection locked="0"/>
    </xf>
    <xf numFmtId="0" fontId="5" fillId="14" borderId="28" xfId="2" applyFont="1" applyFill="1" applyBorder="1" applyAlignment="1" applyProtection="1">
      <alignment horizontal="center" vertical="center" shrinkToFit="1"/>
      <protection locked="0"/>
    </xf>
    <xf numFmtId="0" fontId="5" fillId="14" borderId="29" xfId="2" applyFont="1" applyFill="1" applyBorder="1" applyAlignment="1" applyProtection="1">
      <alignment horizontal="center" vertical="center" shrinkToFit="1"/>
      <protection locked="0"/>
    </xf>
    <xf numFmtId="0" fontId="5" fillId="14" borderId="26" xfId="2" applyFont="1" applyFill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5" fillId="0" borderId="15" xfId="2" applyFont="1" applyBorder="1" applyAlignment="1" applyProtection="1">
      <alignment horizontal="center" vertical="center" shrinkToFit="1"/>
      <protection locked="0"/>
    </xf>
    <xf numFmtId="0" fontId="5" fillId="0" borderId="16" xfId="2" applyFont="1" applyBorder="1" applyAlignment="1" applyProtection="1">
      <alignment horizontal="center" vertical="center" shrinkToFit="1"/>
      <protection locked="0"/>
    </xf>
    <xf numFmtId="0" fontId="11" fillId="13" borderId="1" xfId="1" applyFont="1" applyFill="1" applyBorder="1" applyAlignment="1" applyProtection="1">
      <alignment horizontal="center" vertical="center" shrinkToFit="1"/>
      <protection locked="0"/>
    </xf>
    <xf numFmtId="0" fontId="11" fillId="13" borderId="2" xfId="1" applyFont="1" applyFill="1" applyBorder="1" applyAlignment="1" applyProtection="1">
      <alignment horizontal="center" vertical="center" shrinkToFit="1"/>
      <protection locked="0"/>
    </xf>
    <xf numFmtId="0" fontId="5" fillId="13" borderId="1" xfId="2" applyFont="1" applyFill="1" applyBorder="1" applyAlignment="1" applyProtection="1">
      <alignment horizontal="center" vertical="center" shrinkToFit="1"/>
      <protection locked="0"/>
    </xf>
    <xf numFmtId="0" fontId="5" fillId="13" borderId="2" xfId="2" applyFont="1" applyFill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5" fillId="4" borderId="15" xfId="2" applyFont="1" applyFill="1" applyBorder="1" applyAlignment="1" applyProtection="1">
      <alignment horizontal="center" vertical="center" shrinkToFit="1"/>
      <protection locked="0"/>
    </xf>
    <xf numFmtId="0" fontId="5" fillId="4" borderId="16" xfId="2" applyFont="1" applyFill="1" applyBorder="1" applyAlignment="1" applyProtection="1">
      <alignment horizontal="center" vertical="center" shrinkToFit="1"/>
      <protection locked="0"/>
    </xf>
    <xf numFmtId="0" fontId="5" fillId="4" borderId="1" xfId="2" applyFont="1" applyFill="1" applyBorder="1" applyAlignment="1" applyProtection="1">
      <alignment horizontal="center" vertical="center" shrinkToFit="1"/>
      <protection locked="0"/>
    </xf>
    <xf numFmtId="0" fontId="5" fillId="15" borderId="2" xfId="2" applyFont="1" applyFill="1" applyBorder="1" applyAlignment="1" applyProtection="1">
      <alignment horizontal="center" vertical="center" shrinkToFit="1"/>
      <protection locked="0"/>
    </xf>
    <xf numFmtId="0" fontId="5" fillId="15" borderId="15" xfId="2" applyFont="1" applyFill="1" applyBorder="1" applyAlignment="1" applyProtection="1">
      <alignment horizontal="center" vertical="center" shrinkToFit="1"/>
      <protection locked="0"/>
    </xf>
    <xf numFmtId="0" fontId="5" fillId="15" borderId="16" xfId="2" applyFont="1" applyFill="1" applyBorder="1" applyAlignment="1" applyProtection="1">
      <alignment horizontal="center" vertical="center" shrinkToFit="1"/>
      <protection locked="0"/>
    </xf>
    <xf numFmtId="0" fontId="5" fillId="15" borderId="1" xfId="2" applyFont="1" applyFill="1" applyBorder="1" applyAlignment="1" applyProtection="1">
      <alignment horizontal="center" vertical="center" shrinkToFit="1"/>
      <protection locked="0"/>
    </xf>
    <xf numFmtId="0" fontId="5" fillId="3" borderId="15" xfId="2" applyFont="1" applyFill="1" applyBorder="1" applyAlignment="1" applyProtection="1">
      <alignment horizontal="center" vertical="center" shrinkToFit="1"/>
      <protection locked="0"/>
    </xf>
    <xf numFmtId="0" fontId="5" fillId="3" borderId="16" xfId="2" applyFont="1" applyFill="1" applyBorder="1" applyAlignment="1" applyProtection="1">
      <alignment horizontal="center" vertical="center" shrinkToFit="1"/>
      <protection locked="0"/>
    </xf>
    <xf numFmtId="0" fontId="5" fillId="0" borderId="8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1" fillId="0" borderId="8" xfId="2" applyBorder="1" applyAlignment="1" applyProtection="1">
      <alignment horizontal="center" vertical="center" shrinkToFit="1"/>
      <protection locked="0"/>
    </xf>
    <xf numFmtId="0" fontId="13" fillId="0" borderId="8" xfId="2" applyFont="1" applyBorder="1" applyAlignment="1" applyProtection="1">
      <alignment horizontal="center" vertical="center" shrinkToFit="1"/>
      <protection locked="0"/>
    </xf>
    <xf numFmtId="0" fontId="1" fillId="0" borderId="0" xfId="3" applyAlignment="1">
      <alignment horizontal="center" vertical="center" shrinkToFit="1"/>
    </xf>
    <xf numFmtId="0" fontId="10" fillId="0" borderId="0" xfId="4" applyAlignment="1">
      <alignment horizontal="center" vertical="center" shrinkToFit="1"/>
    </xf>
    <xf numFmtId="0" fontId="10" fillId="0" borderId="0" xfId="5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3" fillId="0" borderId="0" xfId="3" applyFont="1" applyAlignment="1">
      <alignment horizontal="center" vertical="center" shrinkToFit="1"/>
    </xf>
    <xf numFmtId="0" fontId="18" fillId="0" borderId="0" xfId="4" applyFont="1" applyAlignment="1">
      <alignment horizontal="center" vertical="center" shrinkToFit="1"/>
    </xf>
    <xf numFmtId="0" fontId="5" fillId="8" borderId="12" xfId="2" applyFont="1" applyFill="1" applyBorder="1" applyAlignment="1" applyProtection="1">
      <alignment horizontal="center" vertical="center" shrinkToFit="1"/>
      <protection locked="0"/>
    </xf>
    <xf numFmtId="20" fontId="1" fillId="0" borderId="0" xfId="3" applyNumberFormat="1" applyAlignment="1">
      <alignment horizontal="center" vertical="center" shrinkToFit="1"/>
    </xf>
    <xf numFmtId="0" fontId="0" fillId="0" borderId="0" xfId="4" applyFont="1" applyAlignment="1">
      <alignment horizontal="center" vertical="center" shrinkToFit="1"/>
    </xf>
    <xf numFmtId="0" fontId="1" fillId="0" borderId="0" xfId="7" applyAlignment="1">
      <alignment horizontal="center" vertical="center"/>
    </xf>
    <xf numFmtId="20" fontId="1" fillId="0" borderId="0" xfId="7" applyNumberFormat="1" applyAlignment="1">
      <alignment horizontal="center" vertical="center"/>
    </xf>
    <xf numFmtId="0" fontId="10" fillId="0" borderId="0" xfId="4" applyAlignment="1">
      <alignment horizontal="center"/>
    </xf>
    <xf numFmtId="0" fontId="1" fillId="4" borderId="0" xfId="3" applyFill="1" applyAlignment="1">
      <alignment horizontal="center" vertical="center" shrinkToFit="1"/>
    </xf>
    <xf numFmtId="0" fontId="5" fillId="0" borderId="0" xfId="3" applyFont="1" applyAlignment="1">
      <alignment horizontal="center" vertical="center" shrinkToFit="1"/>
    </xf>
    <xf numFmtId="0" fontId="5" fillId="7" borderId="4" xfId="2" applyFont="1" applyFill="1" applyBorder="1" applyAlignment="1" applyProtection="1">
      <alignment horizontal="center" vertical="center" shrinkToFit="1"/>
      <protection locked="0"/>
    </xf>
    <xf numFmtId="0" fontId="5" fillId="16" borderId="3" xfId="2" applyFont="1" applyFill="1" applyBorder="1" applyAlignment="1" applyProtection="1">
      <alignment horizontal="center" vertical="center" shrinkToFit="1"/>
      <protection locked="0"/>
    </xf>
    <xf numFmtId="0" fontId="5" fillId="16" borderId="14" xfId="2" applyFont="1" applyFill="1" applyBorder="1" applyAlignment="1" applyProtection="1">
      <alignment horizontal="center" vertical="center" shrinkToFit="1"/>
      <protection locked="0"/>
    </xf>
    <xf numFmtId="176" fontId="8" fillId="16" borderId="15" xfId="2" applyNumberFormat="1" applyFont="1" applyFill="1" applyBorder="1" applyAlignment="1">
      <alignment horizontal="center" vertical="center" shrinkToFit="1"/>
    </xf>
    <xf numFmtId="0" fontId="5" fillId="16" borderId="4" xfId="2" applyFont="1" applyFill="1" applyBorder="1" applyAlignment="1" applyProtection="1">
      <alignment horizontal="center" vertical="center" shrinkToFit="1"/>
      <protection locked="0"/>
    </xf>
    <xf numFmtId="176" fontId="8" fillId="9" borderId="1" xfId="2" applyNumberFormat="1" applyFont="1" applyFill="1" applyBorder="1" applyAlignment="1">
      <alignment horizontal="center" vertical="center" shrinkToFit="1"/>
    </xf>
    <xf numFmtId="176" fontId="8" fillId="16" borderId="3" xfId="2" applyNumberFormat="1" applyFont="1" applyFill="1" applyBorder="1" applyAlignment="1">
      <alignment horizontal="center" vertical="center" shrinkToFit="1"/>
    </xf>
    <xf numFmtId="176" fontId="8" fillId="16" borderId="4" xfId="2" applyNumberFormat="1" applyFont="1" applyFill="1" applyBorder="1" applyAlignment="1">
      <alignment horizontal="center" vertical="center" shrinkToFit="1"/>
    </xf>
    <xf numFmtId="0" fontId="7" fillId="16" borderId="16" xfId="2" applyFont="1" applyFill="1" applyBorder="1" applyAlignment="1" applyProtection="1">
      <alignment horizontal="center" vertical="center" shrinkToFit="1"/>
      <protection locked="0"/>
    </xf>
    <xf numFmtId="0" fontId="5" fillId="16" borderId="5" xfId="2" applyFont="1" applyFill="1" applyBorder="1" applyAlignment="1" applyProtection="1">
      <alignment horizontal="center" vertical="center" shrinkToFit="1"/>
      <protection locked="0"/>
    </xf>
    <xf numFmtId="176" fontId="8" fillId="16" borderId="16" xfId="2" applyNumberFormat="1" applyFont="1" applyFill="1" applyBorder="1" applyAlignment="1">
      <alignment horizontal="center" vertical="center" shrinkToFit="1"/>
    </xf>
    <xf numFmtId="0" fontId="5" fillId="16" borderId="7" xfId="2" applyFont="1" applyFill="1" applyBorder="1" applyAlignment="1" applyProtection="1">
      <alignment horizontal="center" vertical="center" shrinkToFit="1"/>
      <protection locked="0"/>
    </xf>
    <xf numFmtId="0" fontId="5" fillId="16" borderId="8" xfId="2" applyFont="1" applyFill="1" applyBorder="1" applyAlignment="1" applyProtection="1">
      <alignment horizontal="center" vertical="center" shrinkToFit="1"/>
      <protection locked="0"/>
    </xf>
    <xf numFmtId="0" fontId="5" fillId="16" borderId="15" xfId="2" applyFont="1" applyFill="1" applyBorder="1" applyAlignment="1" applyProtection="1">
      <alignment horizontal="center" vertical="center" shrinkToFit="1"/>
      <protection locked="0"/>
    </xf>
    <xf numFmtId="0" fontId="5" fillId="16" borderId="2" xfId="2" applyFont="1" applyFill="1" applyBorder="1" applyAlignment="1" applyProtection="1">
      <alignment horizontal="center" vertical="center" shrinkToFit="1"/>
      <protection locked="0"/>
    </xf>
    <xf numFmtId="0" fontId="5" fillId="17" borderId="5" xfId="2" applyFont="1" applyFill="1" applyBorder="1" applyAlignment="1" applyProtection="1">
      <alignment horizontal="center" vertical="center" shrinkToFit="1"/>
      <protection locked="0"/>
    </xf>
    <xf numFmtId="176" fontId="5" fillId="16" borderId="16" xfId="2" applyNumberFormat="1" applyFont="1" applyFill="1" applyBorder="1" applyAlignment="1" applyProtection="1">
      <alignment horizontal="center" vertical="center" shrinkToFit="1"/>
      <protection locked="0"/>
    </xf>
    <xf numFmtId="0" fontId="5" fillId="17" borderId="20" xfId="2" applyFont="1" applyFill="1" applyBorder="1" applyAlignment="1" applyProtection="1">
      <alignment horizontal="center" vertical="center" shrinkToFit="1"/>
      <protection locked="0"/>
    </xf>
    <xf numFmtId="176" fontId="5" fillId="17" borderId="15" xfId="2" applyNumberFormat="1" applyFont="1" applyFill="1" applyBorder="1" applyAlignment="1" applyProtection="1">
      <alignment horizontal="center" vertical="center" shrinkToFit="1"/>
      <protection locked="0"/>
    </xf>
    <xf numFmtId="0" fontId="7" fillId="17" borderId="16" xfId="2" applyFont="1" applyFill="1" applyBorder="1" applyAlignment="1" applyProtection="1">
      <alignment horizontal="center" vertical="center" shrinkToFit="1"/>
      <protection locked="0"/>
    </xf>
    <xf numFmtId="176" fontId="5" fillId="16" borderId="15" xfId="2" applyNumberFormat="1" applyFont="1" applyFill="1" applyBorder="1" applyAlignment="1" applyProtection="1">
      <alignment horizontal="center" vertical="center" shrinkToFit="1"/>
      <protection locked="0"/>
    </xf>
    <xf numFmtId="176" fontId="5" fillId="17" borderId="16" xfId="2" applyNumberFormat="1" applyFont="1" applyFill="1" applyBorder="1" applyAlignment="1" applyProtection="1">
      <alignment horizontal="center" vertical="center" shrinkToFit="1"/>
      <protection locked="0"/>
    </xf>
    <xf numFmtId="176" fontId="5" fillId="16" borderId="1" xfId="2" applyNumberFormat="1" applyFont="1" applyFill="1" applyBorder="1" applyAlignment="1" applyProtection="1">
      <alignment horizontal="center" vertical="center" shrinkToFit="1"/>
      <protection locked="0"/>
    </xf>
    <xf numFmtId="176" fontId="5" fillId="16" borderId="8" xfId="2" applyNumberFormat="1" applyFont="1" applyFill="1" applyBorder="1" applyAlignment="1" applyProtection="1">
      <alignment horizontal="center" vertical="center" shrinkToFit="1"/>
      <protection locked="0"/>
    </xf>
    <xf numFmtId="0" fontId="5" fillId="16" borderId="16" xfId="2" applyFont="1" applyFill="1" applyBorder="1" applyAlignment="1" applyProtection="1">
      <alignment horizontal="center" vertical="center" shrinkToFit="1"/>
      <protection locked="0"/>
    </xf>
    <xf numFmtId="0" fontId="5" fillId="16" borderId="1" xfId="2" applyFont="1" applyFill="1" applyBorder="1" applyAlignment="1" applyProtection="1">
      <alignment horizontal="center" vertical="center" shrinkToFit="1"/>
      <protection locked="0"/>
    </xf>
    <xf numFmtId="0" fontId="5" fillId="17" borderId="16" xfId="2" applyFont="1" applyFill="1" applyBorder="1" applyAlignment="1" applyProtection="1">
      <alignment horizontal="center" vertical="center" shrinkToFit="1"/>
      <protection locked="0"/>
    </xf>
    <xf numFmtId="0" fontId="5" fillId="16" borderId="17" xfId="2" applyFont="1" applyFill="1" applyBorder="1" applyAlignment="1" applyProtection="1">
      <alignment horizontal="center" vertical="center" shrinkToFit="1"/>
      <protection locked="0"/>
    </xf>
    <xf numFmtId="176" fontId="8" fillId="16" borderId="1" xfId="2" applyNumberFormat="1" applyFont="1" applyFill="1" applyBorder="1" applyAlignment="1">
      <alignment horizontal="center" vertical="center" shrinkToFit="1"/>
    </xf>
    <xf numFmtId="176" fontId="8" fillId="17" borderId="16" xfId="2" applyNumberFormat="1" applyFont="1" applyFill="1" applyBorder="1" applyAlignment="1">
      <alignment horizontal="center" vertical="center" shrinkToFit="1"/>
    </xf>
    <xf numFmtId="0" fontId="5" fillId="17" borderId="1" xfId="2" applyFont="1" applyFill="1" applyBorder="1" applyAlignment="1" applyProtection="1">
      <alignment horizontal="center" vertical="center" shrinkToFit="1"/>
      <protection locked="0"/>
    </xf>
    <xf numFmtId="0" fontId="5" fillId="17" borderId="15" xfId="2" applyFont="1" applyFill="1" applyBorder="1" applyAlignment="1" applyProtection="1">
      <alignment horizontal="center" vertical="center" shrinkToFit="1"/>
      <protection locked="0"/>
    </xf>
    <xf numFmtId="0" fontId="5" fillId="16" borderId="18" xfId="2" applyFont="1" applyFill="1" applyBorder="1" applyAlignment="1" applyProtection="1">
      <alignment horizontal="center" vertical="center" shrinkToFit="1"/>
      <protection locked="0"/>
    </xf>
    <xf numFmtId="0" fontId="5" fillId="16" borderId="19" xfId="2" applyFont="1" applyFill="1" applyBorder="1" applyAlignment="1" applyProtection="1">
      <alignment horizontal="center" vertical="center" shrinkToFit="1"/>
      <protection locked="0"/>
    </xf>
    <xf numFmtId="0" fontId="5" fillId="17" borderId="19" xfId="2" applyFont="1" applyFill="1" applyBorder="1" applyAlignment="1" applyProtection="1">
      <alignment horizontal="center" vertical="center" shrinkToFit="1"/>
      <protection locked="0"/>
    </xf>
    <xf numFmtId="176" fontId="8" fillId="16" borderId="19" xfId="2" applyNumberFormat="1" applyFont="1" applyFill="1" applyBorder="1" applyAlignment="1">
      <alignment horizontal="center" vertical="center" shrinkToFit="1"/>
    </xf>
    <xf numFmtId="0" fontId="5" fillId="17" borderId="17" xfId="2" applyFont="1" applyFill="1" applyBorder="1" applyAlignment="1" applyProtection="1">
      <alignment horizontal="center" vertical="center" shrinkToFit="1"/>
      <protection locked="0"/>
    </xf>
    <xf numFmtId="0" fontId="5" fillId="16" borderId="20" xfId="2" applyFont="1" applyFill="1" applyBorder="1" applyAlignment="1" applyProtection="1">
      <alignment horizontal="center" vertical="center" shrinkToFit="1"/>
      <protection locked="0"/>
    </xf>
    <xf numFmtId="176" fontId="8" fillId="16" borderId="17" xfId="2" applyNumberFormat="1" applyFont="1" applyFill="1" applyBorder="1" applyAlignment="1">
      <alignment horizontal="center" vertical="center" shrinkToFit="1"/>
    </xf>
    <xf numFmtId="0" fontId="5" fillId="16" borderId="21" xfId="2" applyFont="1" applyFill="1" applyBorder="1" applyAlignment="1" applyProtection="1">
      <alignment horizontal="center" vertical="center" shrinkToFit="1"/>
      <protection locked="0"/>
    </xf>
    <xf numFmtId="176" fontId="8" fillId="9" borderId="15" xfId="2" applyNumberFormat="1" applyFont="1" applyFill="1" applyBorder="1" applyAlignment="1">
      <alignment horizontal="center" vertical="center" shrinkToFit="1"/>
    </xf>
    <xf numFmtId="176" fontId="8" fillId="9" borderId="16" xfId="2" applyNumberFormat="1" applyFont="1" applyFill="1" applyBorder="1" applyAlignment="1">
      <alignment horizontal="center" vertical="center" shrinkToFit="1"/>
    </xf>
    <xf numFmtId="0" fontId="9" fillId="16" borderId="8" xfId="2" applyFont="1" applyFill="1" applyBorder="1" applyAlignment="1" applyProtection="1">
      <alignment horizontal="center" vertical="center" shrinkToFit="1"/>
      <protection locked="0"/>
    </xf>
    <xf numFmtId="0" fontId="5" fillId="9" borderId="2" xfId="2" applyFont="1" applyFill="1" applyBorder="1" applyAlignment="1" applyProtection="1">
      <alignment horizontal="center" vertical="center" shrinkToFit="1"/>
      <protection locked="0"/>
    </xf>
    <xf numFmtId="0" fontId="5" fillId="17" borderId="23" xfId="2" applyFont="1" applyFill="1" applyBorder="1" applyAlignment="1" applyProtection="1">
      <alignment horizontal="center" vertical="center" shrinkToFit="1"/>
      <protection locked="0"/>
    </xf>
    <xf numFmtId="0" fontId="5" fillId="9" borderId="1" xfId="2" applyFont="1" applyFill="1" applyBorder="1" applyAlignment="1" applyProtection="1">
      <alignment horizontal="center" vertical="center" shrinkToFit="1"/>
      <protection locked="0"/>
    </xf>
    <xf numFmtId="0" fontId="5" fillId="9" borderId="7" xfId="2" applyFont="1" applyFill="1" applyBorder="1" applyAlignment="1" applyProtection="1">
      <alignment horizontal="center" vertical="center" shrinkToFit="1"/>
      <protection locked="0"/>
    </xf>
    <xf numFmtId="0" fontId="5" fillId="9" borderId="8" xfId="2" applyFont="1" applyFill="1" applyBorder="1" applyAlignment="1" applyProtection="1">
      <alignment horizontal="center" vertical="center" shrinkToFit="1"/>
      <protection locked="0"/>
    </xf>
    <xf numFmtId="0" fontId="7" fillId="9" borderId="8" xfId="2" applyFont="1" applyFill="1" applyBorder="1" applyAlignment="1" applyProtection="1">
      <alignment horizontal="center" vertical="center" shrinkToFit="1"/>
      <protection locked="0"/>
    </xf>
    <xf numFmtId="0" fontId="5" fillId="9" borderId="18" xfId="2" applyFont="1" applyFill="1" applyBorder="1" applyAlignment="1" applyProtection="1">
      <alignment horizontal="center" vertical="center" shrinkToFit="1"/>
      <protection locked="0"/>
    </xf>
    <xf numFmtId="0" fontId="5" fillId="9" borderId="5" xfId="2" applyFont="1" applyFill="1" applyBorder="1" applyAlignment="1" applyProtection="1">
      <alignment horizontal="center" vertical="center" shrinkToFit="1"/>
      <protection locked="0"/>
    </xf>
    <xf numFmtId="0" fontId="5" fillId="9" borderId="20" xfId="2" applyFont="1" applyFill="1" applyBorder="1" applyAlignment="1" applyProtection="1">
      <alignment horizontal="center" vertical="center" shrinkToFit="1"/>
      <protection locked="0"/>
    </xf>
    <xf numFmtId="176" fontId="8" fillId="9" borderId="19" xfId="2" applyNumberFormat="1" applyFont="1" applyFill="1" applyBorder="1" applyAlignment="1">
      <alignment horizontal="center" vertical="center" shrinkToFit="1"/>
    </xf>
    <xf numFmtId="176" fontId="8" fillId="17" borderId="17" xfId="2" applyNumberFormat="1" applyFont="1" applyFill="1" applyBorder="1" applyAlignment="1">
      <alignment horizontal="center" vertical="center" shrinkToFit="1"/>
    </xf>
    <xf numFmtId="0" fontId="5" fillId="9" borderId="3" xfId="2" applyFont="1" applyFill="1" applyBorder="1" applyAlignment="1" applyProtection="1">
      <alignment horizontal="center" vertical="center" shrinkToFit="1"/>
      <protection locked="0"/>
    </xf>
    <xf numFmtId="0" fontId="5" fillId="9" borderId="14" xfId="2" applyFont="1" applyFill="1" applyBorder="1" applyAlignment="1" applyProtection="1">
      <alignment horizontal="center" vertical="center" shrinkToFit="1"/>
      <protection locked="0"/>
    </xf>
    <xf numFmtId="0" fontId="5" fillId="17" borderId="3" xfId="2" applyFont="1" applyFill="1" applyBorder="1" applyAlignment="1" applyProtection="1">
      <alignment horizontal="center" vertical="center" shrinkToFit="1"/>
      <protection locked="0"/>
    </xf>
    <xf numFmtId="176" fontId="8" fillId="9" borderId="4" xfId="2" applyNumberFormat="1" applyFont="1" applyFill="1" applyBorder="1" applyAlignment="1">
      <alignment horizontal="center" vertical="center" shrinkToFit="1"/>
    </xf>
    <xf numFmtId="0" fontId="5" fillId="17" borderId="4" xfId="2" applyFont="1" applyFill="1" applyBorder="1" applyAlignment="1" applyProtection="1">
      <alignment horizontal="center" vertical="center" shrinkToFit="1"/>
      <protection locked="0"/>
    </xf>
    <xf numFmtId="176" fontId="8" fillId="9" borderId="3" xfId="2" applyNumberFormat="1" applyFont="1" applyFill="1" applyBorder="1" applyAlignment="1">
      <alignment horizontal="center" vertical="center" shrinkToFit="1"/>
    </xf>
    <xf numFmtId="176" fontId="8" fillId="17" borderId="4" xfId="2" applyNumberFormat="1" applyFont="1" applyFill="1" applyBorder="1" applyAlignment="1">
      <alignment horizontal="center" vertical="center" shrinkToFit="1"/>
    </xf>
    <xf numFmtId="0" fontId="9" fillId="9" borderId="8" xfId="2" applyFont="1" applyFill="1" applyBorder="1" applyAlignment="1" applyProtection="1">
      <alignment horizontal="center" vertical="center" shrinkToFit="1"/>
      <protection locked="0"/>
    </xf>
    <xf numFmtId="0" fontId="5" fillId="17" borderId="8" xfId="2" applyFont="1" applyFill="1" applyBorder="1" applyAlignment="1" applyProtection="1">
      <alignment horizontal="center" vertical="center" shrinkToFit="1"/>
      <protection locked="0"/>
    </xf>
    <xf numFmtId="0" fontId="5" fillId="0" borderId="30" xfId="2" applyFont="1" applyBorder="1" applyAlignment="1" applyProtection="1">
      <alignment horizontal="center" vertical="center" shrinkToFit="1"/>
      <protection locked="0"/>
    </xf>
    <xf numFmtId="56" fontId="5" fillId="0" borderId="8" xfId="2" applyNumberFormat="1" applyFont="1" applyBorder="1" applyAlignment="1" applyProtection="1">
      <alignment horizontal="center" vertical="center" shrinkToFit="1"/>
      <protection locked="0"/>
    </xf>
    <xf numFmtId="20" fontId="1" fillId="4" borderId="0" xfId="3" applyNumberFormat="1" applyFill="1" applyAlignment="1">
      <alignment horizontal="center" vertical="center" shrinkToFit="1"/>
    </xf>
    <xf numFmtId="0" fontId="1" fillId="17" borderId="0" xfId="3" applyFill="1" applyAlignment="1">
      <alignment horizontal="center" vertical="center" shrinkToFit="1"/>
    </xf>
    <xf numFmtId="20" fontId="1" fillId="17" borderId="0" xfId="7" applyNumberFormat="1" applyFill="1" applyAlignment="1">
      <alignment horizontal="center" vertical="center"/>
    </xf>
    <xf numFmtId="0" fontId="5" fillId="0" borderId="31" xfId="2" applyFont="1" applyBorder="1" applyAlignment="1" applyProtection="1">
      <alignment horizontal="center" vertical="center" shrinkToFit="1"/>
      <protection locked="0"/>
    </xf>
    <xf numFmtId="0" fontId="5" fillId="0" borderId="32" xfId="2" applyFont="1" applyBorder="1" applyAlignment="1" applyProtection="1">
      <alignment horizontal="center" vertical="center" shrinkToFit="1"/>
      <protection locked="0"/>
    </xf>
    <xf numFmtId="0" fontId="5" fillId="0" borderId="9" xfId="2" applyFont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 applyProtection="1">
      <alignment horizontal="center" vertical="center" shrinkToFit="1"/>
      <protection locked="0"/>
    </xf>
  </cellXfs>
  <cellStyles count="8">
    <cellStyle name="説明文" xfId="1" builtinId="53"/>
    <cellStyle name="標準" xfId="0" builtinId="0"/>
    <cellStyle name="標準 10" xfId="5" xr:uid="{AC8781EB-AE79-489E-976F-8BA8C8B89396}"/>
    <cellStyle name="標準 11" xfId="4" xr:uid="{7EE21519-22E1-46E9-9C16-294A9899C42C}"/>
    <cellStyle name="標準 2" xfId="2" xr:uid="{7794845F-A8BC-48CB-8655-92252186472A}"/>
    <cellStyle name="標準 2 3" xfId="3" xr:uid="{A485163F-8482-46B7-9A8F-2F965B835035}"/>
    <cellStyle name="標準 2 3 2" xfId="6" xr:uid="{CFBF7F31-36BA-4B4A-9F0C-11B92F9F36EB}"/>
    <cellStyle name="標準 2 4" xfId="7" xr:uid="{C3C22B0A-E3D0-4139-A95D-236C1D24721C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400050</xdr:colOff>
      <xdr:row>11</xdr:row>
      <xdr:rowOff>0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16A78B-57E9-4D1C-BB40-48DCA3AE078D}"/>
            </a:ext>
          </a:extLst>
        </xdr:cNvPr>
        <xdr:cNvSpPr/>
      </xdr:nvSpPr>
      <xdr:spPr>
        <a:xfrm>
          <a:off x="18488025" y="24098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  <xdr:oneCellAnchor>
    <xdr:from>
      <xdr:col>38</xdr:col>
      <xdr:colOff>400050</xdr:colOff>
      <xdr:row>11</xdr:row>
      <xdr:rowOff>0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378D94-5C8D-4766-90E4-4D21406CDA77}"/>
            </a:ext>
          </a:extLst>
        </xdr:cNvPr>
        <xdr:cNvSpPr/>
      </xdr:nvSpPr>
      <xdr:spPr>
        <a:xfrm>
          <a:off x="18488025" y="24098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  <xdr:oneCellAnchor>
    <xdr:from>
      <xdr:col>38</xdr:col>
      <xdr:colOff>400050</xdr:colOff>
      <xdr:row>11</xdr:row>
      <xdr:rowOff>0</xdr:rowOff>
    </xdr:from>
    <xdr:ext cx="523875" cy="947765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2CBDC41-C65F-43F0-83EF-0397891F9346}"/>
            </a:ext>
          </a:extLst>
        </xdr:cNvPr>
        <xdr:cNvSpPr/>
      </xdr:nvSpPr>
      <xdr:spPr>
        <a:xfrm>
          <a:off x="18488025" y="240982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400050</xdr:colOff>
      <xdr:row>5</xdr:row>
      <xdr:rowOff>0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BCD112D-14A5-45BC-8C19-9D9A2306A988}"/>
            </a:ext>
          </a:extLst>
        </xdr:cNvPr>
        <xdr:cNvSpPr/>
      </xdr:nvSpPr>
      <xdr:spPr>
        <a:xfrm>
          <a:off x="18488025" y="87630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82A4-D442-4187-9CAF-71267D658E1F}">
  <dimension ref="A1:S210"/>
  <sheetViews>
    <sheetView tabSelected="1" view="pageBreakPreview" zoomScaleNormal="100" zoomScaleSheetLayoutView="100" workbookViewId="0">
      <pane ySplit="1" topLeftCell="A2" activePane="bottomLeft" state="frozen"/>
      <selection pane="bottomLeft" activeCell="R32" sqref="R32"/>
    </sheetView>
  </sheetViews>
  <sheetFormatPr defaultRowHeight="15.75" customHeight="1"/>
  <cols>
    <col min="1" max="1" width="5.75" style="153" customWidth="1"/>
    <col min="2" max="7" width="4.375" style="153" customWidth="1"/>
    <col min="8" max="8" width="14.5" style="153" customWidth="1"/>
    <col min="9" max="9" width="6.75" style="153" customWidth="1"/>
    <col min="10" max="10" width="9" style="153"/>
    <col min="11" max="11" width="3.625" style="153" customWidth="1"/>
    <col min="12" max="16384" width="9" style="153"/>
  </cols>
  <sheetData>
    <row r="1" spans="1:16" ht="15.75" customHeight="1">
      <c r="B1" s="153" t="s">
        <v>118</v>
      </c>
      <c r="C1" s="153" t="s">
        <v>119</v>
      </c>
      <c r="D1" s="153" t="s">
        <v>120</v>
      </c>
      <c r="E1" s="153" t="s">
        <v>121</v>
      </c>
      <c r="F1" s="153" t="s">
        <v>86</v>
      </c>
      <c r="G1" s="153" t="s">
        <v>122</v>
      </c>
      <c r="H1" s="153" t="s">
        <v>123</v>
      </c>
      <c r="I1" s="153" t="s">
        <v>124</v>
      </c>
      <c r="J1" s="153" t="s">
        <v>125</v>
      </c>
      <c r="L1" s="153" t="s">
        <v>126</v>
      </c>
      <c r="M1" s="153" t="s">
        <v>127</v>
      </c>
      <c r="N1" s="153" t="s">
        <v>487</v>
      </c>
      <c r="O1" s="153" t="s">
        <v>488</v>
      </c>
    </row>
    <row r="2" spans="1:16" ht="15.75" customHeight="1">
      <c r="A2" s="153" t="s">
        <v>128</v>
      </c>
      <c r="B2" s="153" t="s">
        <v>129</v>
      </c>
      <c r="C2" s="153">
        <v>1</v>
      </c>
      <c r="D2" s="153">
        <v>7</v>
      </c>
      <c r="E2" s="154">
        <v>18</v>
      </c>
      <c r="F2" s="154" t="s">
        <v>130</v>
      </c>
      <c r="G2" s="153" t="s">
        <v>57</v>
      </c>
      <c r="H2" s="153" t="s">
        <v>115</v>
      </c>
      <c r="I2" s="160">
        <v>0.375</v>
      </c>
      <c r="J2" s="154" t="s">
        <v>71</v>
      </c>
      <c r="K2" s="154" t="s">
        <v>489</v>
      </c>
      <c r="L2" s="154" t="s">
        <v>74</v>
      </c>
      <c r="M2" s="153">
        <v>73</v>
      </c>
      <c r="N2" s="154">
        <v>1</v>
      </c>
      <c r="O2" s="154"/>
      <c r="P2" s="154">
        <v>1</v>
      </c>
    </row>
    <row r="3" spans="1:16" ht="15.75" customHeight="1">
      <c r="A3" s="153" t="s">
        <v>131</v>
      </c>
      <c r="B3" s="153" t="s">
        <v>132</v>
      </c>
      <c r="C3" s="153">
        <v>1</v>
      </c>
      <c r="D3" s="153">
        <v>7</v>
      </c>
      <c r="E3" s="154">
        <v>18</v>
      </c>
      <c r="F3" s="161" t="s">
        <v>490</v>
      </c>
      <c r="G3" s="153" t="s">
        <v>13</v>
      </c>
      <c r="H3" s="153" t="s">
        <v>115</v>
      </c>
      <c r="I3" s="160">
        <v>0.45833333333333331</v>
      </c>
      <c r="J3" s="154" t="s">
        <v>133</v>
      </c>
      <c r="K3" s="154" t="s">
        <v>489</v>
      </c>
      <c r="L3" s="154" t="s">
        <v>54</v>
      </c>
      <c r="M3" s="153">
        <v>39</v>
      </c>
      <c r="N3" s="154">
        <v>2</v>
      </c>
      <c r="O3" s="154"/>
      <c r="P3" s="154"/>
    </row>
    <row r="4" spans="1:16" ht="15.75" customHeight="1">
      <c r="A4" s="153" t="s">
        <v>136</v>
      </c>
      <c r="B4" s="153" t="s">
        <v>137</v>
      </c>
      <c r="C4" s="153">
        <v>1</v>
      </c>
      <c r="D4" s="153">
        <v>7</v>
      </c>
      <c r="E4" s="154">
        <v>18</v>
      </c>
      <c r="F4" s="161" t="s">
        <v>490</v>
      </c>
      <c r="G4" s="153" t="s">
        <v>13</v>
      </c>
      <c r="H4" s="153" t="s">
        <v>115</v>
      </c>
      <c r="I4" s="160">
        <v>0.54166666666666663</v>
      </c>
      <c r="J4" s="154" t="s">
        <v>29</v>
      </c>
      <c r="K4" s="154" t="s">
        <v>489</v>
      </c>
      <c r="L4" s="154" t="s">
        <v>38</v>
      </c>
      <c r="M4" s="153">
        <v>36</v>
      </c>
      <c r="N4" s="154">
        <v>3</v>
      </c>
      <c r="O4" s="154"/>
      <c r="P4" s="154"/>
    </row>
    <row r="5" spans="1:16" ht="15.75" customHeight="1">
      <c r="A5" s="153" t="s">
        <v>141</v>
      </c>
      <c r="B5" s="153" t="s">
        <v>142</v>
      </c>
      <c r="C5" s="153">
        <v>1</v>
      </c>
      <c r="D5" s="153">
        <v>7</v>
      </c>
      <c r="E5" s="155">
        <v>19</v>
      </c>
      <c r="F5" s="153" t="s">
        <v>491</v>
      </c>
      <c r="G5" s="153" t="s">
        <v>21</v>
      </c>
      <c r="H5" s="153" t="s">
        <v>115</v>
      </c>
      <c r="I5" s="160">
        <v>0.375</v>
      </c>
      <c r="J5" s="155" t="s">
        <v>87</v>
      </c>
      <c r="K5" s="155" t="s">
        <v>143</v>
      </c>
      <c r="L5" s="155" t="s">
        <v>144</v>
      </c>
      <c r="M5" s="153">
        <v>109</v>
      </c>
      <c r="N5" s="154">
        <v>5</v>
      </c>
      <c r="O5" s="154"/>
      <c r="P5" s="154"/>
    </row>
    <row r="6" spans="1:16" ht="15.75" customHeight="1">
      <c r="A6" s="153" t="s">
        <v>138</v>
      </c>
      <c r="B6" s="153" t="s">
        <v>139</v>
      </c>
      <c r="C6" s="153">
        <v>1</v>
      </c>
      <c r="D6" s="153">
        <v>7</v>
      </c>
      <c r="E6" s="154">
        <v>19</v>
      </c>
      <c r="F6" s="154" t="s">
        <v>130</v>
      </c>
      <c r="G6" s="153" t="s">
        <v>57</v>
      </c>
      <c r="H6" s="153" t="s">
        <v>115</v>
      </c>
      <c r="I6" s="160">
        <v>0.45833333333333331</v>
      </c>
      <c r="J6" s="154" t="s">
        <v>140</v>
      </c>
      <c r="K6" s="154" t="s">
        <v>489</v>
      </c>
      <c r="L6" s="154" t="s">
        <v>58</v>
      </c>
      <c r="M6" s="153">
        <v>71</v>
      </c>
      <c r="N6" s="154">
        <v>4</v>
      </c>
      <c r="O6" s="154"/>
      <c r="P6" s="154">
        <v>2</v>
      </c>
    </row>
    <row r="7" spans="1:16" ht="15.75" customHeight="1">
      <c r="A7" s="153" t="s">
        <v>145</v>
      </c>
      <c r="B7" s="153" t="s">
        <v>146</v>
      </c>
      <c r="C7" s="153">
        <v>1</v>
      </c>
      <c r="D7" s="153">
        <v>7</v>
      </c>
      <c r="E7" s="154">
        <v>19</v>
      </c>
      <c r="F7" s="161" t="s">
        <v>490</v>
      </c>
      <c r="G7" s="153" t="s">
        <v>13</v>
      </c>
      <c r="H7" s="153" t="s">
        <v>115</v>
      </c>
      <c r="I7" s="160">
        <v>0.54166666666666663</v>
      </c>
      <c r="J7" s="154" t="s">
        <v>51</v>
      </c>
      <c r="K7" s="154" t="s">
        <v>489</v>
      </c>
      <c r="L7" s="154" t="s">
        <v>47</v>
      </c>
      <c r="M7" s="153">
        <v>38</v>
      </c>
      <c r="N7" s="154">
        <v>6</v>
      </c>
      <c r="O7" s="154"/>
      <c r="P7" s="154"/>
    </row>
    <row r="8" spans="1:16" ht="15.75" customHeight="1">
      <c r="A8" s="153" t="s">
        <v>149</v>
      </c>
      <c r="B8" s="153" t="s">
        <v>150</v>
      </c>
      <c r="C8" s="153">
        <v>1</v>
      </c>
      <c r="D8" s="153">
        <v>7</v>
      </c>
      <c r="E8" s="154">
        <v>24</v>
      </c>
      <c r="F8" s="154" t="s">
        <v>130</v>
      </c>
      <c r="G8" s="153" t="s">
        <v>57</v>
      </c>
      <c r="H8" s="153" t="s">
        <v>114</v>
      </c>
      <c r="I8" s="160">
        <v>0.375</v>
      </c>
      <c r="J8" s="154" t="s">
        <v>72</v>
      </c>
      <c r="K8" s="154" t="s">
        <v>489</v>
      </c>
      <c r="L8" s="154" t="s">
        <v>73</v>
      </c>
      <c r="M8" s="153">
        <v>74</v>
      </c>
      <c r="N8" s="154">
        <v>8</v>
      </c>
      <c r="O8" s="155"/>
      <c r="P8" s="155"/>
    </row>
    <row r="9" spans="1:16" ht="15.75" customHeight="1">
      <c r="A9" s="153" t="s">
        <v>151</v>
      </c>
      <c r="B9" s="153" t="s">
        <v>152</v>
      </c>
      <c r="C9" s="153">
        <v>2</v>
      </c>
      <c r="D9" s="153">
        <v>7</v>
      </c>
      <c r="E9" s="154">
        <v>24</v>
      </c>
      <c r="F9" s="161" t="s">
        <v>130</v>
      </c>
      <c r="G9" s="153" t="s">
        <v>13</v>
      </c>
      <c r="H9" s="153" t="s">
        <v>114</v>
      </c>
      <c r="I9" s="160">
        <v>0.45833333333333331</v>
      </c>
      <c r="J9" s="154" t="s">
        <v>51</v>
      </c>
      <c r="K9" s="154" t="s">
        <v>489</v>
      </c>
      <c r="L9" s="154" t="s">
        <v>29</v>
      </c>
      <c r="M9" s="153">
        <v>41</v>
      </c>
      <c r="N9" s="154">
        <v>9</v>
      </c>
      <c r="O9" s="154"/>
      <c r="P9" s="154"/>
    </row>
    <row r="10" spans="1:16" ht="15.75" customHeight="1">
      <c r="A10" s="153" t="s">
        <v>153</v>
      </c>
      <c r="B10" s="153" t="s">
        <v>154</v>
      </c>
      <c r="C10" s="153">
        <v>1</v>
      </c>
      <c r="D10" s="153">
        <v>7</v>
      </c>
      <c r="E10" s="155">
        <v>24</v>
      </c>
      <c r="F10" s="153" t="s">
        <v>491</v>
      </c>
      <c r="G10" s="153" t="s">
        <v>21</v>
      </c>
      <c r="H10" s="153" t="s">
        <v>114</v>
      </c>
      <c r="I10" s="160">
        <v>0.54166666666666663</v>
      </c>
      <c r="J10" s="155" t="s">
        <v>83</v>
      </c>
      <c r="K10" s="155" t="s">
        <v>489</v>
      </c>
      <c r="L10" s="155" t="s">
        <v>85</v>
      </c>
      <c r="M10" s="153">
        <v>111</v>
      </c>
      <c r="N10" s="154">
        <v>10</v>
      </c>
      <c r="O10" s="154"/>
      <c r="P10" s="154"/>
    </row>
    <row r="11" spans="1:16" ht="15.75" customHeight="1">
      <c r="A11" s="153" t="s">
        <v>147</v>
      </c>
      <c r="B11" s="153" t="s">
        <v>148</v>
      </c>
      <c r="C11" s="153">
        <v>2</v>
      </c>
      <c r="D11" s="153">
        <v>7</v>
      </c>
      <c r="E11" s="154">
        <v>24</v>
      </c>
      <c r="F11" s="161" t="s">
        <v>130</v>
      </c>
      <c r="G11" s="153" t="s">
        <v>13</v>
      </c>
      <c r="H11" s="153" t="s">
        <v>114</v>
      </c>
      <c r="I11" s="160">
        <v>0.625</v>
      </c>
      <c r="J11" s="154" t="s">
        <v>47</v>
      </c>
      <c r="K11" s="154" t="s">
        <v>489</v>
      </c>
      <c r="L11" s="154" t="s">
        <v>38</v>
      </c>
      <c r="M11" s="153">
        <v>43</v>
      </c>
      <c r="N11" s="154">
        <v>7</v>
      </c>
      <c r="O11" s="155"/>
      <c r="P11" s="155">
        <v>3</v>
      </c>
    </row>
    <row r="12" spans="1:16" ht="15.75" customHeight="1">
      <c r="A12" s="153" t="s">
        <v>162</v>
      </c>
      <c r="B12" s="153" t="s">
        <v>163</v>
      </c>
      <c r="C12" s="153">
        <v>2</v>
      </c>
      <c r="D12" s="153">
        <v>7</v>
      </c>
      <c r="E12" s="154">
        <v>25</v>
      </c>
      <c r="F12" s="161" t="s">
        <v>130</v>
      </c>
      <c r="G12" s="153" t="s">
        <v>13</v>
      </c>
      <c r="H12" s="153" t="s">
        <v>114</v>
      </c>
      <c r="I12" s="160">
        <v>0.375</v>
      </c>
      <c r="J12" s="154" t="s">
        <v>54</v>
      </c>
      <c r="K12" s="154" t="s">
        <v>489</v>
      </c>
      <c r="L12" s="154" t="s">
        <v>37</v>
      </c>
      <c r="M12" s="153">
        <v>42</v>
      </c>
      <c r="N12" s="154">
        <v>12</v>
      </c>
      <c r="O12" s="154"/>
      <c r="P12" s="154"/>
    </row>
    <row r="13" spans="1:16" ht="15.75" customHeight="1">
      <c r="A13" s="153" t="s">
        <v>155</v>
      </c>
      <c r="B13" s="153" t="s">
        <v>156</v>
      </c>
      <c r="C13" s="153">
        <v>1</v>
      </c>
      <c r="D13" s="153">
        <v>7</v>
      </c>
      <c r="E13" s="155">
        <v>25</v>
      </c>
      <c r="F13" s="153" t="s">
        <v>491</v>
      </c>
      <c r="G13" s="153" t="s">
        <v>88</v>
      </c>
      <c r="H13" s="153" t="s">
        <v>114</v>
      </c>
      <c r="I13" s="160">
        <v>0.45833333333333331</v>
      </c>
      <c r="J13" s="155" t="s">
        <v>89</v>
      </c>
      <c r="K13" s="155" t="s">
        <v>143</v>
      </c>
      <c r="L13" s="155" t="s">
        <v>157</v>
      </c>
      <c r="M13" s="153">
        <v>129</v>
      </c>
      <c r="N13" s="154">
        <v>11</v>
      </c>
      <c r="O13" s="154"/>
      <c r="P13" s="154">
        <v>4</v>
      </c>
    </row>
    <row r="14" spans="1:16" ht="15.75" customHeight="1">
      <c r="A14" s="162" t="s">
        <v>492</v>
      </c>
      <c r="B14" s="162" t="s">
        <v>493</v>
      </c>
      <c r="C14" s="162"/>
      <c r="D14" s="162">
        <v>7</v>
      </c>
      <c r="E14" s="162">
        <v>25</v>
      </c>
      <c r="F14" s="162" t="s">
        <v>494</v>
      </c>
      <c r="G14" s="162"/>
      <c r="H14" s="153" t="s">
        <v>114</v>
      </c>
      <c r="I14" s="163">
        <v>0.54166666666666663</v>
      </c>
      <c r="J14" s="164" t="s">
        <v>74</v>
      </c>
      <c r="K14" s="164" t="s">
        <v>489</v>
      </c>
      <c r="L14" s="164" t="s">
        <v>495</v>
      </c>
      <c r="M14" s="164">
        <v>195</v>
      </c>
      <c r="P14" s="155">
        <v>5</v>
      </c>
    </row>
    <row r="15" spans="1:16" ht="15.75" customHeight="1">
      <c r="A15" s="153" t="s">
        <v>158</v>
      </c>
      <c r="B15" s="153" t="s">
        <v>159</v>
      </c>
      <c r="C15" s="153">
        <v>1</v>
      </c>
      <c r="D15" s="153">
        <v>7</v>
      </c>
      <c r="E15" s="155">
        <v>25</v>
      </c>
      <c r="F15" s="153" t="s">
        <v>491</v>
      </c>
      <c r="G15" s="153" t="s">
        <v>88</v>
      </c>
      <c r="H15" s="153" t="s">
        <v>115</v>
      </c>
      <c r="I15" s="160">
        <v>0.375</v>
      </c>
      <c r="J15" s="155" t="s">
        <v>160</v>
      </c>
      <c r="K15" s="155" t="s">
        <v>143</v>
      </c>
      <c r="L15" s="155" t="s">
        <v>161</v>
      </c>
      <c r="M15" s="153">
        <v>130</v>
      </c>
      <c r="N15" s="154">
        <v>13</v>
      </c>
      <c r="O15" s="155"/>
      <c r="P15" s="155"/>
    </row>
    <row r="16" spans="1:16" ht="15.75" customHeight="1">
      <c r="A16" s="153" t="s">
        <v>164</v>
      </c>
      <c r="B16" s="153" t="s">
        <v>165</v>
      </c>
      <c r="C16" s="153">
        <v>1</v>
      </c>
      <c r="D16" s="153">
        <v>7</v>
      </c>
      <c r="E16" s="155">
        <v>25</v>
      </c>
      <c r="F16" s="153" t="s">
        <v>491</v>
      </c>
      <c r="G16" s="153" t="s">
        <v>21</v>
      </c>
      <c r="H16" s="153" t="s">
        <v>115</v>
      </c>
      <c r="I16" s="160">
        <v>0.45833333333333331</v>
      </c>
      <c r="J16" s="155" t="s">
        <v>84</v>
      </c>
      <c r="K16" s="155" t="s">
        <v>143</v>
      </c>
      <c r="L16" s="155" t="s">
        <v>81</v>
      </c>
      <c r="M16" s="153">
        <v>110</v>
      </c>
      <c r="N16" s="154">
        <v>14</v>
      </c>
      <c r="O16" s="155"/>
      <c r="P16" s="154"/>
    </row>
    <row r="17" spans="1:16" ht="15.75" customHeight="1">
      <c r="A17" s="153" t="s">
        <v>169</v>
      </c>
      <c r="B17" s="153" t="s">
        <v>170</v>
      </c>
      <c r="C17" s="153">
        <v>3</v>
      </c>
      <c r="D17" s="153">
        <v>8</v>
      </c>
      <c r="E17" s="154">
        <v>1</v>
      </c>
      <c r="F17" s="161" t="s">
        <v>130</v>
      </c>
      <c r="G17" s="153" t="s">
        <v>13</v>
      </c>
      <c r="H17" s="153" t="s">
        <v>168</v>
      </c>
      <c r="I17" s="160">
        <v>0.41666666666666669</v>
      </c>
      <c r="J17" s="154" t="s">
        <v>38</v>
      </c>
      <c r="K17" s="154" t="s">
        <v>489</v>
      </c>
      <c r="L17" s="154" t="s">
        <v>37</v>
      </c>
      <c r="M17" s="153">
        <v>47</v>
      </c>
      <c r="N17" s="154">
        <v>16</v>
      </c>
      <c r="O17" s="154"/>
      <c r="P17" s="154"/>
    </row>
    <row r="18" spans="1:16" ht="15.75" customHeight="1">
      <c r="A18" s="153" t="s">
        <v>166</v>
      </c>
      <c r="B18" s="153" t="s">
        <v>167</v>
      </c>
      <c r="C18" s="153">
        <v>2</v>
      </c>
      <c r="D18" s="153">
        <v>8</v>
      </c>
      <c r="E18" s="154">
        <v>1</v>
      </c>
      <c r="F18" s="154" t="s">
        <v>130</v>
      </c>
      <c r="G18" s="153" t="s">
        <v>57</v>
      </c>
      <c r="H18" s="153" t="s">
        <v>168</v>
      </c>
      <c r="I18" s="160">
        <v>0.5</v>
      </c>
      <c r="J18" s="154" t="s">
        <v>58</v>
      </c>
      <c r="K18" s="154" t="s">
        <v>489</v>
      </c>
      <c r="L18" s="154" t="s">
        <v>74</v>
      </c>
      <c r="M18" s="153">
        <v>76</v>
      </c>
      <c r="N18" s="154">
        <v>15</v>
      </c>
      <c r="O18" s="154"/>
      <c r="P18" s="154"/>
    </row>
    <row r="19" spans="1:16" ht="15.75" customHeight="1">
      <c r="A19" s="153" t="s">
        <v>172</v>
      </c>
      <c r="B19" s="153" t="s">
        <v>498</v>
      </c>
      <c r="C19" s="153">
        <v>1</v>
      </c>
      <c r="D19" s="153">
        <v>8</v>
      </c>
      <c r="E19" s="154">
        <v>1</v>
      </c>
      <c r="F19" s="161" t="s">
        <v>19</v>
      </c>
      <c r="H19" s="153" t="s">
        <v>485</v>
      </c>
      <c r="I19" s="160">
        <v>0.375</v>
      </c>
      <c r="J19" s="154" t="s">
        <v>173</v>
      </c>
      <c r="K19" s="154" t="s">
        <v>489</v>
      </c>
      <c r="L19" s="154" t="s">
        <v>174</v>
      </c>
      <c r="M19" s="153">
        <v>2</v>
      </c>
      <c r="N19" s="154">
        <v>18</v>
      </c>
      <c r="O19" s="154"/>
      <c r="P19" s="154"/>
    </row>
    <row r="20" spans="1:16" ht="15.75" customHeight="1">
      <c r="A20" s="153" t="s">
        <v>496</v>
      </c>
      <c r="B20" s="153" t="s">
        <v>497</v>
      </c>
      <c r="C20" s="153">
        <v>1</v>
      </c>
      <c r="D20" s="153">
        <v>8</v>
      </c>
      <c r="E20" s="154">
        <v>1</v>
      </c>
      <c r="F20" s="161" t="s">
        <v>19</v>
      </c>
      <c r="H20" s="153" t="s">
        <v>485</v>
      </c>
      <c r="I20" s="160">
        <v>0.45833333333333331</v>
      </c>
      <c r="J20" s="154" t="s">
        <v>27</v>
      </c>
      <c r="K20" s="154" t="s">
        <v>489</v>
      </c>
      <c r="L20" s="154" t="s">
        <v>171</v>
      </c>
      <c r="M20" s="153">
        <v>1</v>
      </c>
      <c r="N20" s="154">
        <v>17</v>
      </c>
      <c r="O20" s="154"/>
      <c r="P20" s="154">
        <v>6</v>
      </c>
    </row>
    <row r="21" spans="1:16" ht="15.75" customHeight="1">
      <c r="A21" s="153" t="s">
        <v>180</v>
      </c>
      <c r="B21" s="153" t="s">
        <v>499</v>
      </c>
      <c r="C21" s="153">
        <v>1</v>
      </c>
      <c r="D21" s="153">
        <v>8</v>
      </c>
      <c r="E21" s="154">
        <v>1</v>
      </c>
      <c r="F21" s="161" t="s">
        <v>19</v>
      </c>
      <c r="H21" s="153" t="s">
        <v>485</v>
      </c>
      <c r="I21" s="160">
        <v>0.54166666666666663</v>
      </c>
      <c r="J21" s="154" t="s">
        <v>181</v>
      </c>
      <c r="K21" s="154" t="s">
        <v>489</v>
      </c>
      <c r="L21" s="154" t="s">
        <v>182</v>
      </c>
      <c r="M21" s="153">
        <v>3</v>
      </c>
      <c r="N21" s="154">
        <v>19</v>
      </c>
      <c r="O21" s="154"/>
      <c r="P21" s="154">
        <v>7</v>
      </c>
    </row>
    <row r="22" spans="1:16" ht="15.75" customHeight="1">
      <c r="A22" s="153" t="s">
        <v>186</v>
      </c>
      <c r="B22" s="153" t="s">
        <v>500</v>
      </c>
      <c r="C22" s="153">
        <v>1</v>
      </c>
      <c r="D22" s="153">
        <v>8</v>
      </c>
      <c r="E22" s="154">
        <v>1</v>
      </c>
      <c r="F22" s="161" t="s">
        <v>19</v>
      </c>
      <c r="H22" s="153" t="s">
        <v>485</v>
      </c>
      <c r="I22" s="160">
        <v>0.625</v>
      </c>
      <c r="J22" s="154" t="s">
        <v>187</v>
      </c>
      <c r="K22" s="154" t="s">
        <v>489</v>
      </c>
      <c r="L22" s="154" t="s">
        <v>188</v>
      </c>
      <c r="M22" s="153">
        <v>4</v>
      </c>
      <c r="N22" s="154">
        <v>20</v>
      </c>
      <c r="O22" s="154"/>
      <c r="P22" s="154"/>
    </row>
    <row r="23" spans="1:16" ht="15.75" customHeight="1">
      <c r="A23" s="153" t="s">
        <v>183</v>
      </c>
      <c r="B23" s="153" t="s">
        <v>184</v>
      </c>
      <c r="C23" s="153">
        <v>3</v>
      </c>
      <c r="D23" s="153">
        <v>8</v>
      </c>
      <c r="E23" s="154">
        <v>2</v>
      </c>
      <c r="F23" s="161" t="s">
        <v>130</v>
      </c>
      <c r="G23" s="153" t="s">
        <v>13</v>
      </c>
      <c r="H23" s="153" t="s">
        <v>185</v>
      </c>
      <c r="I23" s="160">
        <v>0.41666666666666669</v>
      </c>
      <c r="J23" s="154" t="s">
        <v>47</v>
      </c>
      <c r="K23" s="154" t="s">
        <v>489</v>
      </c>
      <c r="L23" s="154" t="s">
        <v>54</v>
      </c>
      <c r="M23" s="153">
        <v>48</v>
      </c>
      <c r="N23" s="154">
        <v>21</v>
      </c>
      <c r="O23" s="154"/>
      <c r="P23" s="154"/>
    </row>
    <row r="24" spans="1:16" ht="15.75" customHeight="1">
      <c r="A24" s="153" t="s">
        <v>195</v>
      </c>
      <c r="B24" s="153" t="s">
        <v>196</v>
      </c>
      <c r="C24" s="153">
        <v>2</v>
      </c>
      <c r="D24" s="153">
        <v>8</v>
      </c>
      <c r="E24" s="154">
        <v>2</v>
      </c>
      <c r="F24" s="161" t="s">
        <v>130</v>
      </c>
      <c r="G24" s="153" t="s">
        <v>13</v>
      </c>
      <c r="H24" s="153" t="s">
        <v>185</v>
      </c>
      <c r="I24" s="160">
        <v>0.5</v>
      </c>
      <c r="J24" s="154" t="s">
        <v>197</v>
      </c>
      <c r="K24" s="154" t="s">
        <v>489</v>
      </c>
      <c r="L24" s="154" t="s">
        <v>133</v>
      </c>
      <c r="M24" s="153">
        <v>44</v>
      </c>
      <c r="N24" s="154">
        <v>23</v>
      </c>
      <c r="O24" s="154"/>
      <c r="P24" s="154">
        <v>8</v>
      </c>
    </row>
    <row r="25" spans="1:16" ht="15.75" customHeight="1">
      <c r="A25" s="153" t="s">
        <v>193</v>
      </c>
      <c r="B25" s="153" t="s">
        <v>194</v>
      </c>
      <c r="C25" s="153">
        <v>2</v>
      </c>
      <c r="D25" s="153">
        <v>8</v>
      </c>
      <c r="E25" s="155">
        <v>2</v>
      </c>
      <c r="F25" s="153" t="s">
        <v>491</v>
      </c>
      <c r="G25" s="153" t="s">
        <v>21</v>
      </c>
      <c r="H25" s="153" t="s">
        <v>185</v>
      </c>
      <c r="I25" s="160">
        <v>0.58333333333333337</v>
      </c>
      <c r="J25" s="155" t="s">
        <v>85</v>
      </c>
      <c r="K25" s="155" t="s">
        <v>143</v>
      </c>
      <c r="L25" s="155" t="s">
        <v>144</v>
      </c>
      <c r="M25" s="153">
        <v>113</v>
      </c>
      <c r="N25" s="154">
        <v>22</v>
      </c>
      <c r="P25" s="154"/>
    </row>
    <row r="26" spans="1:16" ht="15.75" customHeight="1">
      <c r="A26" s="162" t="s">
        <v>501</v>
      </c>
      <c r="B26" s="162" t="s">
        <v>502</v>
      </c>
      <c r="C26" s="162"/>
      <c r="D26" s="162">
        <v>8</v>
      </c>
      <c r="E26" s="162">
        <v>2</v>
      </c>
      <c r="F26" s="162" t="s">
        <v>494</v>
      </c>
      <c r="G26" s="162"/>
      <c r="H26" s="162" t="s">
        <v>503</v>
      </c>
      <c r="I26" s="163">
        <v>0.375</v>
      </c>
      <c r="J26" s="164" t="s">
        <v>181</v>
      </c>
      <c r="K26" s="164" t="s">
        <v>489</v>
      </c>
      <c r="L26" s="164" t="s">
        <v>89</v>
      </c>
      <c r="M26" s="164">
        <v>185</v>
      </c>
      <c r="P26" s="154"/>
    </row>
    <row r="27" spans="1:16" ht="15.75" customHeight="1">
      <c r="A27" s="162" t="s">
        <v>504</v>
      </c>
      <c r="B27" s="162" t="s">
        <v>505</v>
      </c>
      <c r="C27" s="162"/>
      <c r="D27" s="162">
        <v>8</v>
      </c>
      <c r="E27" s="162">
        <v>2</v>
      </c>
      <c r="F27" s="162" t="s">
        <v>494</v>
      </c>
      <c r="G27" s="162"/>
      <c r="H27" s="162" t="s">
        <v>503</v>
      </c>
      <c r="I27" s="163">
        <v>0.4375</v>
      </c>
      <c r="J27" s="164" t="s">
        <v>37</v>
      </c>
      <c r="K27" s="164" t="s">
        <v>489</v>
      </c>
      <c r="L27" s="164" t="s">
        <v>495</v>
      </c>
      <c r="M27" s="164">
        <v>189</v>
      </c>
      <c r="P27" s="154"/>
    </row>
    <row r="28" spans="1:16" ht="15.75" customHeight="1">
      <c r="A28" s="162" t="s">
        <v>506</v>
      </c>
      <c r="B28" s="162" t="s">
        <v>507</v>
      </c>
      <c r="C28" s="162"/>
      <c r="D28" s="162">
        <v>8</v>
      </c>
      <c r="E28" s="162">
        <v>2</v>
      </c>
      <c r="F28" s="162" t="s">
        <v>508</v>
      </c>
      <c r="G28" s="162"/>
      <c r="H28" s="162" t="s">
        <v>503</v>
      </c>
      <c r="I28" s="163">
        <v>0.5</v>
      </c>
      <c r="J28" s="164" t="s">
        <v>181</v>
      </c>
      <c r="K28" s="164" t="s">
        <v>489</v>
      </c>
      <c r="L28" s="164" t="s">
        <v>182</v>
      </c>
      <c r="M28" s="164">
        <v>207</v>
      </c>
      <c r="P28" s="154">
        <v>10</v>
      </c>
    </row>
    <row r="29" spans="1:16" ht="15.75" customHeight="1">
      <c r="A29" s="153" t="s">
        <v>191</v>
      </c>
      <c r="B29" s="153" t="s">
        <v>192</v>
      </c>
      <c r="C29" s="153">
        <v>2</v>
      </c>
      <c r="D29" s="153">
        <v>8</v>
      </c>
      <c r="E29" s="154">
        <v>2</v>
      </c>
      <c r="F29" s="154" t="s">
        <v>130</v>
      </c>
      <c r="G29" s="153" t="s">
        <v>57</v>
      </c>
      <c r="H29" s="153" t="s">
        <v>177</v>
      </c>
      <c r="I29" s="160">
        <v>0.41666666666666669</v>
      </c>
      <c r="J29" s="154" t="s">
        <v>66</v>
      </c>
      <c r="K29" s="154" t="s">
        <v>489</v>
      </c>
      <c r="L29" s="154" t="s">
        <v>71</v>
      </c>
      <c r="M29" s="153">
        <v>77</v>
      </c>
      <c r="N29" s="154">
        <v>26</v>
      </c>
      <c r="O29" s="154"/>
      <c r="P29" s="154"/>
    </row>
    <row r="30" spans="1:16" ht="15.75" customHeight="1">
      <c r="A30" s="153" t="s">
        <v>175</v>
      </c>
      <c r="B30" s="153" t="s">
        <v>176</v>
      </c>
      <c r="C30" s="153">
        <v>1</v>
      </c>
      <c r="D30" s="153">
        <v>8</v>
      </c>
      <c r="E30" s="155">
        <v>2</v>
      </c>
      <c r="F30" s="153" t="s">
        <v>491</v>
      </c>
      <c r="G30" s="153" t="s">
        <v>88</v>
      </c>
      <c r="H30" s="153" t="s">
        <v>177</v>
      </c>
      <c r="I30" s="160">
        <v>0.5</v>
      </c>
      <c r="J30" s="155" t="s">
        <v>178</v>
      </c>
      <c r="K30" s="155" t="s">
        <v>143</v>
      </c>
      <c r="L30" s="155" t="s">
        <v>179</v>
      </c>
      <c r="M30" s="153">
        <v>131</v>
      </c>
      <c r="N30" s="154">
        <v>24</v>
      </c>
      <c r="O30" s="154"/>
      <c r="P30" s="154"/>
    </row>
    <row r="31" spans="1:16" ht="15.75" customHeight="1">
      <c r="A31" s="153" t="s">
        <v>189</v>
      </c>
      <c r="B31" s="153" t="s">
        <v>190</v>
      </c>
      <c r="C31" s="153">
        <v>2</v>
      </c>
      <c r="D31" s="153">
        <v>8</v>
      </c>
      <c r="E31" s="154">
        <v>2</v>
      </c>
      <c r="F31" s="154" t="s">
        <v>130</v>
      </c>
      <c r="G31" s="153" t="s">
        <v>57</v>
      </c>
      <c r="H31" s="153" t="s">
        <v>177</v>
      </c>
      <c r="I31" s="160">
        <v>0.58333333333333337</v>
      </c>
      <c r="J31" s="154" t="s">
        <v>69</v>
      </c>
      <c r="K31" s="154" t="s">
        <v>489</v>
      </c>
      <c r="L31" s="154" t="s">
        <v>72</v>
      </c>
      <c r="M31" s="153">
        <v>78</v>
      </c>
      <c r="N31" s="154">
        <v>25</v>
      </c>
      <c r="O31" s="154"/>
      <c r="P31" s="154">
        <v>9</v>
      </c>
    </row>
    <row r="32" spans="1:16" ht="15.75" customHeight="1">
      <c r="A32" s="153" t="s">
        <v>206</v>
      </c>
      <c r="B32" s="153" t="s">
        <v>207</v>
      </c>
      <c r="C32" s="153">
        <v>2</v>
      </c>
      <c r="D32" s="153">
        <v>8</v>
      </c>
      <c r="E32" s="155">
        <v>8</v>
      </c>
      <c r="F32" s="153" t="s">
        <v>491</v>
      </c>
      <c r="G32" s="153" t="s">
        <v>88</v>
      </c>
      <c r="H32" s="153" t="s">
        <v>208</v>
      </c>
      <c r="I32" s="160">
        <v>0.41666666666666669</v>
      </c>
      <c r="J32" s="155" t="s">
        <v>157</v>
      </c>
      <c r="K32" s="155" t="s">
        <v>143</v>
      </c>
      <c r="L32" s="155" t="s">
        <v>161</v>
      </c>
      <c r="M32" s="153">
        <v>134</v>
      </c>
      <c r="N32" s="154">
        <v>27</v>
      </c>
      <c r="O32" s="154"/>
      <c r="P32" s="154"/>
    </row>
    <row r="33" spans="1:16" ht="15.75" customHeight="1">
      <c r="A33" s="153" t="s">
        <v>202</v>
      </c>
      <c r="B33" s="153" t="s">
        <v>203</v>
      </c>
      <c r="C33" s="153">
        <v>2</v>
      </c>
      <c r="D33" s="153">
        <v>8</v>
      </c>
      <c r="E33" s="155">
        <v>8</v>
      </c>
      <c r="F33" s="153" t="s">
        <v>491</v>
      </c>
      <c r="G33" s="153" t="s">
        <v>21</v>
      </c>
      <c r="H33" s="153" t="s">
        <v>213</v>
      </c>
      <c r="I33" s="160">
        <v>0.375</v>
      </c>
      <c r="J33" s="155" t="s">
        <v>81</v>
      </c>
      <c r="K33" s="155" t="s">
        <v>143</v>
      </c>
      <c r="L33" s="155" t="s">
        <v>83</v>
      </c>
      <c r="M33" s="153">
        <v>114</v>
      </c>
      <c r="N33" s="154">
        <v>31</v>
      </c>
      <c r="O33" s="154"/>
      <c r="P33" s="155"/>
    </row>
    <row r="34" spans="1:16" ht="15.75" customHeight="1">
      <c r="A34" s="153" t="s">
        <v>198</v>
      </c>
      <c r="B34" s="153" t="s">
        <v>199</v>
      </c>
      <c r="C34" s="153">
        <v>3</v>
      </c>
      <c r="D34" s="153">
        <v>8</v>
      </c>
      <c r="E34" s="154">
        <v>8</v>
      </c>
      <c r="F34" s="154" t="s">
        <v>130</v>
      </c>
      <c r="G34" s="153" t="s">
        <v>57</v>
      </c>
      <c r="H34" s="153" t="s">
        <v>213</v>
      </c>
      <c r="I34" s="160">
        <v>0.45833333333333331</v>
      </c>
      <c r="J34" s="154" t="s">
        <v>71</v>
      </c>
      <c r="K34" s="154" t="s">
        <v>489</v>
      </c>
      <c r="L34" s="154" t="s">
        <v>69</v>
      </c>
      <c r="M34" s="153">
        <v>83</v>
      </c>
      <c r="N34" s="154">
        <v>28</v>
      </c>
      <c r="O34" s="154"/>
      <c r="P34" s="155"/>
    </row>
    <row r="35" spans="1:16" ht="15.75" customHeight="1">
      <c r="A35" s="153" t="s">
        <v>200</v>
      </c>
      <c r="B35" s="153" t="s">
        <v>201</v>
      </c>
      <c r="C35" s="153">
        <v>2</v>
      </c>
      <c r="D35" s="153">
        <v>8</v>
      </c>
      <c r="E35" s="154">
        <v>8</v>
      </c>
      <c r="F35" s="154" t="s">
        <v>25</v>
      </c>
      <c r="H35" s="153" t="s">
        <v>213</v>
      </c>
      <c r="I35" s="160">
        <v>0.54166666666666663</v>
      </c>
      <c r="J35" s="154" t="s">
        <v>174</v>
      </c>
      <c r="K35" s="154" t="s">
        <v>489</v>
      </c>
      <c r="L35" s="154" t="s">
        <v>181</v>
      </c>
      <c r="M35" s="153">
        <v>8</v>
      </c>
      <c r="N35" s="154">
        <v>29</v>
      </c>
      <c r="O35" s="154"/>
      <c r="P35" s="155">
        <v>11</v>
      </c>
    </row>
    <row r="36" spans="1:16" ht="15.75" customHeight="1">
      <c r="A36" s="153" t="s">
        <v>209</v>
      </c>
      <c r="B36" s="153" t="s">
        <v>210</v>
      </c>
      <c r="C36" s="153">
        <v>3</v>
      </c>
      <c r="D36" s="153">
        <v>8</v>
      </c>
      <c r="E36" s="154">
        <v>8</v>
      </c>
      <c r="F36" s="154" t="s">
        <v>130</v>
      </c>
      <c r="G36" s="153" t="s">
        <v>57</v>
      </c>
      <c r="H36" s="153" t="s">
        <v>213</v>
      </c>
      <c r="I36" s="160">
        <v>0.625</v>
      </c>
      <c r="J36" s="154" t="s">
        <v>73</v>
      </c>
      <c r="K36" s="154" t="s">
        <v>489</v>
      </c>
      <c r="L36" s="154" t="s">
        <v>58</v>
      </c>
      <c r="M36" s="153">
        <v>81</v>
      </c>
      <c r="N36" s="154">
        <v>30</v>
      </c>
      <c r="O36" s="154"/>
      <c r="P36" s="155">
        <v>12</v>
      </c>
    </row>
    <row r="37" spans="1:16" ht="15.75" customHeight="1">
      <c r="A37" s="153" t="s">
        <v>211</v>
      </c>
      <c r="B37" s="153" t="s">
        <v>212</v>
      </c>
      <c r="C37" s="153">
        <v>2</v>
      </c>
      <c r="D37" s="153">
        <v>8</v>
      </c>
      <c r="E37" s="154">
        <v>9</v>
      </c>
      <c r="F37" s="154" t="s">
        <v>25</v>
      </c>
      <c r="H37" s="153" t="s">
        <v>114</v>
      </c>
      <c r="I37" s="160">
        <v>0.375</v>
      </c>
      <c r="J37" s="154" t="s">
        <v>173</v>
      </c>
      <c r="K37" s="154" t="s">
        <v>489</v>
      </c>
      <c r="L37" s="154" t="s">
        <v>171</v>
      </c>
      <c r="M37" s="153">
        <v>7</v>
      </c>
      <c r="N37" s="154">
        <v>35</v>
      </c>
      <c r="O37" s="155"/>
      <c r="P37" s="154"/>
    </row>
    <row r="38" spans="1:16" ht="15.75" customHeight="1">
      <c r="A38" s="153" t="s">
        <v>214</v>
      </c>
      <c r="B38" s="153" t="s">
        <v>215</v>
      </c>
      <c r="C38" s="153">
        <v>2</v>
      </c>
      <c r="D38" s="153">
        <v>8</v>
      </c>
      <c r="E38" s="154">
        <v>9</v>
      </c>
      <c r="F38" s="154" t="s">
        <v>25</v>
      </c>
      <c r="H38" s="153" t="s">
        <v>114</v>
      </c>
      <c r="I38" s="160">
        <v>0.45833333333333331</v>
      </c>
      <c r="J38" s="154" t="s">
        <v>188</v>
      </c>
      <c r="K38" s="154" t="s">
        <v>489</v>
      </c>
      <c r="L38" s="154" t="s">
        <v>27</v>
      </c>
      <c r="M38" s="153">
        <v>6</v>
      </c>
      <c r="N38" s="154">
        <v>32</v>
      </c>
      <c r="O38" s="155"/>
      <c r="P38" s="155"/>
    </row>
    <row r="39" spans="1:16" ht="15.75" customHeight="1">
      <c r="A39" s="153" t="s">
        <v>218</v>
      </c>
      <c r="B39" s="153" t="s">
        <v>219</v>
      </c>
      <c r="C39" s="153">
        <v>1</v>
      </c>
      <c r="D39" s="153">
        <v>8</v>
      </c>
      <c r="E39" s="154">
        <v>9</v>
      </c>
      <c r="F39" s="161" t="s">
        <v>490</v>
      </c>
      <c r="G39" s="153" t="s">
        <v>13</v>
      </c>
      <c r="H39" s="153" t="s">
        <v>114</v>
      </c>
      <c r="I39" s="160">
        <v>0.54166666666666663</v>
      </c>
      <c r="J39" s="154" t="s">
        <v>37</v>
      </c>
      <c r="K39" s="154" t="s">
        <v>489</v>
      </c>
      <c r="L39" s="154" t="s">
        <v>197</v>
      </c>
      <c r="M39" s="153">
        <v>37</v>
      </c>
      <c r="N39" s="154">
        <v>33</v>
      </c>
      <c r="O39" s="155"/>
      <c r="P39" s="155"/>
    </row>
    <row r="40" spans="1:16" ht="15.75" customHeight="1">
      <c r="A40" s="153" t="s">
        <v>224</v>
      </c>
      <c r="B40" s="153" t="s">
        <v>225</v>
      </c>
      <c r="C40" s="153">
        <v>3</v>
      </c>
      <c r="D40" s="153">
        <v>8</v>
      </c>
      <c r="E40" s="154">
        <v>9</v>
      </c>
      <c r="F40" s="154" t="s">
        <v>130</v>
      </c>
      <c r="G40" s="153" t="s">
        <v>57</v>
      </c>
      <c r="H40" s="153" t="s">
        <v>114</v>
      </c>
      <c r="I40" s="160">
        <v>0.625</v>
      </c>
      <c r="J40" s="154" t="s">
        <v>74</v>
      </c>
      <c r="K40" s="154" t="s">
        <v>489</v>
      </c>
      <c r="L40" s="154" t="s">
        <v>66</v>
      </c>
      <c r="M40" s="153">
        <v>82</v>
      </c>
      <c r="N40" s="154">
        <v>34</v>
      </c>
      <c r="O40" s="155"/>
      <c r="P40" s="154">
        <v>13</v>
      </c>
    </row>
    <row r="41" spans="1:16" ht="15.75" customHeight="1">
      <c r="A41" s="162" t="s">
        <v>509</v>
      </c>
      <c r="B41" s="162" t="s">
        <v>510</v>
      </c>
      <c r="C41" s="162"/>
      <c r="D41" s="162">
        <v>8</v>
      </c>
      <c r="E41" s="162">
        <v>9</v>
      </c>
      <c r="F41" s="162" t="s">
        <v>494</v>
      </c>
      <c r="G41" s="162"/>
      <c r="H41" s="153" t="s">
        <v>114</v>
      </c>
      <c r="I41" s="163">
        <v>0.67708333333333337</v>
      </c>
      <c r="J41" s="164" t="s">
        <v>74</v>
      </c>
      <c r="K41" s="164" t="s">
        <v>489</v>
      </c>
      <c r="L41" s="164" t="s">
        <v>66</v>
      </c>
      <c r="M41" s="164">
        <v>197</v>
      </c>
      <c r="P41" s="154"/>
    </row>
    <row r="42" spans="1:16" ht="15.75" customHeight="1">
      <c r="A42" s="153" t="s">
        <v>222</v>
      </c>
      <c r="B42" s="153" t="s">
        <v>223</v>
      </c>
      <c r="C42" s="153">
        <v>2</v>
      </c>
      <c r="D42" s="153">
        <v>8</v>
      </c>
      <c r="E42" s="154">
        <v>9</v>
      </c>
      <c r="F42" s="154" t="s">
        <v>25</v>
      </c>
      <c r="H42" s="153" t="s">
        <v>115</v>
      </c>
      <c r="I42" s="160">
        <v>0.375</v>
      </c>
      <c r="J42" s="154" t="s">
        <v>182</v>
      </c>
      <c r="K42" s="154" t="s">
        <v>489</v>
      </c>
      <c r="L42" s="154" t="s">
        <v>187</v>
      </c>
      <c r="M42" s="153">
        <v>9</v>
      </c>
      <c r="N42" s="154">
        <v>38</v>
      </c>
      <c r="O42" s="154"/>
      <c r="P42" s="154"/>
    </row>
    <row r="43" spans="1:16" ht="15.75" customHeight="1">
      <c r="A43" s="153" t="s">
        <v>220</v>
      </c>
      <c r="B43" s="153" t="s">
        <v>221</v>
      </c>
      <c r="C43" s="153">
        <v>3</v>
      </c>
      <c r="D43" s="153">
        <v>8</v>
      </c>
      <c r="E43" s="154">
        <v>9</v>
      </c>
      <c r="F43" s="161" t="s">
        <v>130</v>
      </c>
      <c r="G43" s="153" t="s">
        <v>13</v>
      </c>
      <c r="H43" s="153" t="s">
        <v>115</v>
      </c>
      <c r="I43" s="160">
        <v>0.45833333333333331</v>
      </c>
      <c r="J43" s="154" t="s">
        <v>133</v>
      </c>
      <c r="K43" s="154" t="s">
        <v>489</v>
      </c>
      <c r="L43" s="154" t="s">
        <v>51</v>
      </c>
      <c r="M43" s="153">
        <v>49</v>
      </c>
      <c r="N43" s="154">
        <v>39</v>
      </c>
      <c r="O43" s="154"/>
      <c r="P43" s="154"/>
    </row>
    <row r="44" spans="1:16" ht="15.75" customHeight="1">
      <c r="A44" s="153" t="s">
        <v>216</v>
      </c>
      <c r="B44" s="153" t="s">
        <v>217</v>
      </c>
      <c r="C44" s="153">
        <v>2</v>
      </c>
      <c r="D44" s="153">
        <v>8</v>
      </c>
      <c r="E44" s="155">
        <v>9</v>
      </c>
      <c r="F44" s="153" t="s">
        <v>491</v>
      </c>
      <c r="G44" s="153" t="s">
        <v>21</v>
      </c>
      <c r="H44" s="153" t="s">
        <v>115</v>
      </c>
      <c r="I44" s="160">
        <v>0.54166666666666663</v>
      </c>
      <c r="J44" s="155" t="s">
        <v>87</v>
      </c>
      <c r="K44" s="155" t="s">
        <v>143</v>
      </c>
      <c r="L44" s="155" t="s">
        <v>84</v>
      </c>
      <c r="M44" s="153">
        <v>115</v>
      </c>
      <c r="N44" s="154">
        <v>37</v>
      </c>
      <c r="O44" s="155"/>
      <c r="P44" s="154">
        <v>14</v>
      </c>
    </row>
    <row r="45" spans="1:16" ht="15.75" customHeight="1">
      <c r="A45" s="153" t="s">
        <v>204</v>
      </c>
      <c r="B45" s="153" t="s">
        <v>205</v>
      </c>
      <c r="C45" s="153">
        <v>3</v>
      </c>
      <c r="D45" s="153">
        <v>8</v>
      </c>
      <c r="E45" s="154">
        <v>9</v>
      </c>
      <c r="F45" s="154" t="s">
        <v>130</v>
      </c>
      <c r="G45" s="153" t="s">
        <v>57</v>
      </c>
      <c r="H45" s="153" t="s">
        <v>115</v>
      </c>
      <c r="I45" s="160">
        <v>0.625</v>
      </c>
      <c r="J45" s="154" t="s">
        <v>72</v>
      </c>
      <c r="K45" s="154" t="s">
        <v>489</v>
      </c>
      <c r="L45" s="154" t="s">
        <v>140</v>
      </c>
      <c r="M45" s="153">
        <v>84</v>
      </c>
      <c r="N45" s="154">
        <v>36</v>
      </c>
      <c r="O45" s="155"/>
      <c r="P45" s="154"/>
    </row>
    <row r="46" spans="1:16" ht="15.75" customHeight="1">
      <c r="A46" s="162" t="s">
        <v>511</v>
      </c>
      <c r="B46" s="162" t="s">
        <v>512</v>
      </c>
      <c r="C46" s="162"/>
      <c r="D46" s="162">
        <v>8</v>
      </c>
      <c r="E46" s="162">
        <v>9</v>
      </c>
      <c r="F46" s="162" t="s">
        <v>508</v>
      </c>
      <c r="G46" s="162"/>
      <c r="H46" s="153" t="s">
        <v>115</v>
      </c>
      <c r="I46" s="163">
        <v>0.67708333333333337</v>
      </c>
      <c r="J46" s="164" t="s">
        <v>27</v>
      </c>
      <c r="K46" s="164" t="s">
        <v>489</v>
      </c>
      <c r="L46" s="164" t="s">
        <v>181</v>
      </c>
      <c r="M46" s="164">
        <v>200</v>
      </c>
      <c r="P46" s="154"/>
    </row>
    <row r="47" spans="1:16" ht="15.75" customHeight="1">
      <c r="A47" s="153" t="s">
        <v>228</v>
      </c>
      <c r="B47" s="153" t="s">
        <v>229</v>
      </c>
      <c r="C47" s="153">
        <v>2</v>
      </c>
      <c r="D47" s="153">
        <v>8</v>
      </c>
      <c r="E47" s="154">
        <v>10</v>
      </c>
      <c r="F47" s="154" t="s">
        <v>130</v>
      </c>
      <c r="G47" s="153" t="s">
        <v>57</v>
      </c>
      <c r="H47" s="153" t="s">
        <v>115</v>
      </c>
      <c r="I47" s="160">
        <v>0.375</v>
      </c>
      <c r="J47" s="154" t="s">
        <v>140</v>
      </c>
      <c r="K47" s="154" t="s">
        <v>489</v>
      </c>
      <c r="L47" s="154" t="s">
        <v>73</v>
      </c>
      <c r="M47" s="153">
        <v>79</v>
      </c>
      <c r="N47" s="154">
        <v>41</v>
      </c>
      <c r="O47" s="154"/>
      <c r="P47" s="154"/>
    </row>
    <row r="48" spans="1:16" ht="15.75" customHeight="1">
      <c r="A48" s="153" t="s">
        <v>226</v>
      </c>
      <c r="B48" s="153" t="s">
        <v>227</v>
      </c>
      <c r="C48" s="153">
        <v>2</v>
      </c>
      <c r="D48" s="153">
        <v>8</v>
      </c>
      <c r="E48" s="155">
        <v>10</v>
      </c>
      <c r="F48" s="153" t="s">
        <v>491</v>
      </c>
      <c r="G48" s="153" t="s">
        <v>88</v>
      </c>
      <c r="H48" s="153" t="s">
        <v>115</v>
      </c>
      <c r="I48" s="160">
        <v>0.45833333333333331</v>
      </c>
      <c r="J48" s="155" t="s">
        <v>160</v>
      </c>
      <c r="K48" s="155" t="s">
        <v>143</v>
      </c>
      <c r="L48" s="155" t="s">
        <v>178</v>
      </c>
      <c r="M48" s="153">
        <v>135</v>
      </c>
      <c r="N48" s="154">
        <v>40</v>
      </c>
      <c r="O48" s="154"/>
      <c r="P48" s="154"/>
    </row>
    <row r="49" spans="1:18" ht="15.75" customHeight="1">
      <c r="A49" s="153" t="s">
        <v>230</v>
      </c>
      <c r="B49" s="153" t="s">
        <v>231</v>
      </c>
      <c r="C49" s="153">
        <v>2</v>
      </c>
      <c r="D49" s="153">
        <v>8</v>
      </c>
      <c r="E49" s="155">
        <v>10</v>
      </c>
      <c r="F49" s="153" t="s">
        <v>491</v>
      </c>
      <c r="G49" s="153" t="s">
        <v>88</v>
      </c>
      <c r="H49" s="153" t="s">
        <v>115</v>
      </c>
      <c r="I49" s="160">
        <v>0.54166666666666663</v>
      </c>
      <c r="J49" s="155" t="s">
        <v>89</v>
      </c>
      <c r="K49" s="155" t="s">
        <v>143</v>
      </c>
      <c r="L49" s="155" t="s">
        <v>179</v>
      </c>
      <c r="M49" s="153">
        <v>133</v>
      </c>
      <c r="N49" s="154">
        <v>42</v>
      </c>
      <c r="O49" s="154"/>
      <c r="P49" s="154">
        <v>15</v>
      </c>
    </row>
    <row r="50" spans="1:18" ht="15.75" customHeight="1">
      <c r="A50" s="162" t="s">
        <v>513</v>
      </c>
      <c r="B50" s="162" t="s">
        <v>514</v>
      </c>
      <c r="C50" s="162"/>
      <c r="D50" s="162">
        <v>8</v>
      </c>
      <c r="E50" s="162">
        <v>11</v>
      </c>
      <c r="F50" s="162" t="s">
        <v>508</v>
      </c>
      <c r="G50" s="162"/>
      <c r="H50" s="153" t="s">
        <v>115</v>
      </c>
      <c r="I50" s="163">
        <v>0.375</v>
      </c>
      <c r="J50" s="164" t="s">
        <v>27</v>
      </c>
      <c r="K50" s="164" t="s">
        <v>489</v>
      </c>
      <c r="L50" s="164" t="s">
        <v>182</v>
      </c>
      <c r="M50" s="164">
        <v>201</v>
      </c>
      <c r="P50" s="154"/>
    </row>
    <row r="51" spans="1:18" ht="15.75" customHeight="1">
      <c r="A51" s="153" t="s">
        <v>232</v>
      </c>
      <c r="B51" s="153" t="s">
        <v>233</v>
      </c>
      <c r="C51" s="153">
        <v>4</v>
      </c>
      <c r="D51" s="153">
        <v>8</v>
      </c>
      <c r="E51" s="154">
        <v>22</v>
      </c>
      <c r="F51" s="161" t="s">
        <v>130</v>
      </c>
      <c r="G51" s="153" t="s">
        <v>13</v>
      </c>
      <c r="H51" s="153" t="s">
        <v>208</v>
      </c>
      <c r="I51" s="160">
        <v>0.41666666666666669</v>
      </c>
      <c r="J51" s="154" t="s">
        <v>38</v>
      </c>
      <c r="K51" s="154" t="s">
        <v>489</v>
      </c>
      <c r="L51" s="154" t="s">
        <v>54</v>
      </c>
      <c r="M51" s="153">
        <v>53</v>
      </c>
      <c r="N51" s="154">
        <v>43</v>
      </c>
      <c r="O51" s="154"/>
      <c r="P51" s="154">
        <v>16</v>
      </c>
    </row>
    <row r="52" spans="1:18" ht="15.75" customHeight="1">
      <c r="A52" s="153" t="s">
        <v>236</v>
      </c>
      <c r="B52" s="153" t="s">
        <v>237</v>
      </c>
      <c r="C52" s="153">
        <v>3</v>
      </c>
      <c r="D52" s="153">
        <v>8</v>
      </c>
      <c r="E52" s="155">
        <v>22</v>
      </c>
      <c r="F52" s="153" t="s">
        <v>491</v>
      </c>
      <c r="G52" s="153" t="s">
        <v>88</v>
      </c>
      <c r="H52" s="153" t="s">
        <v>208</v>
      </c>
      <c r="I52" s="160">
        <v>0.5</v>
      </c>
      <c r="J52" s="155" t="s">
        <v>157</v>
      </c>
      <c r="K52" s="155" t="s">
        <v>143</v>
      </c>
      <c r="L52" s="155" t="s">
        <v>160</v>
      </c>
      <c r="M52" s="153">
        <v>138</v>
      </c>
      <c r="N52" s="154">
        <v>44</v>
      </c>
      <c r="P52" s="154"/>
    </row>
    <row r="53" spans="1:18" ht="15.75" customHeight="1">
      <c r="A53" s="162" t="s">
        <v>518</v>
      </c>
      <c r="B53" s="162" t="s">
        <v>519</v>
      </c>
      <c r="C53" s="162"/>
      <c r="D53" s="162">
        <v>8</v>
      </c>
      <c r="E53" s="162">
        <v>22</v>
      </c>
      <c r="F53" s="162" t="s">
        <v>494</v>
      </c>
      <c r="G53" s="162"/>
      <c r="H53" s="162" t="s">
        <v>503</v>
      </c>
      <c r="I53" s="163">
        <v>0.375</v>
      </c>
      <c r="J53" s="164" t="s">
        <v>495</v>
      </c>
      <c r="K53" s="164" t="s">
        <v>489</v>
      </c>
      <c r="L53" s="164" t="s">
        <v>89</v>
      </c>
      <c r="M53" s="164">
        <v>186</v>
      </c>
      <c r="P53" s="154"/>
    </row>
    <row r="54" spans="1:18" ht="15.75" customHeight="1">
      <c r="A54" s="162" t="s">
        <v>516</v>
      </c>
      <c r="B54" s="162" t="s">
        <v>517</v>
      </c>
      <c r="C54" s="162"/>
      <c r="D54" s="162">
        <v>8</v>
      </c>
      <c r="E54" s="162">
        <v>22</v>
      </c>
      <c r="F54" s="162" t="s">
        <v>508</v>
      </c>
      <c r="G54" s="162"/>
      <c r="H54" s="162" t="s">
        <v>503</v>
      </c>
      <c r="I54" s="163">
        <v>0.45833333333333331</v>
      </c>
      <c r="J54" s="164" t="s">
        <v>515</v>
      </c>
      <c r="K54" s="164" t="s">
        <v>489</v>
      </c>
      <c r="L54" s="164" t="s">
        <v>182</v>
      </c>
      <c r="M54" s="164">
        <v>203</v>
      </c>
      <c r="P54" s="155">
        <v>17</v>
      </c>
    </row>
    <row r="55" spans="1:18" ht="15.75" customHeight="1">
      <c r="A55" s="153" t="s">
        <v>250</v>
      </c>
      <c r="B55" s="153" t="s">
        <v>251</v>
      </c>
      <c r="C55" s="153">
        <v>4</v>
      </c>
      <c r="D55" s="153">
        <v>8</v>
      </c>
      <c r="E55" s="154">
        <v>22</v>
      </c>
      <c r="F55" s="154" t="s">
        <v>130</v>
      </c>
      <c r="G55" s="153" t="s">
        <v>57</v>
      </c>
      <c r="H55" s="153" t="s">
        <v>486</v>
      </c>
      <c r="I55" s="160">
        <v>0.41666666666666669</v>
      </c>
      <c r="J55" s="154" t="s">
        <v>69</v>
      </c>
      <c r="K55" s="154" t="s">
        <v>489</v>
      </c>
      <c r="L55" s="154" t="s">
        <v>74</v>
      </c>
      <c r="M55" s="153">
        <v>88</v>
      </c>
      <c r="N55" s="154">
        <v>45</v>
      </c>
      <c r="O55" s="154"/>
      <c r="P55" s="155">
        <v>18</v>
      </c>
      <c r="Q55" s="155"/>
    </row>
    <row r="56" spans="1:18" ht="15.75" customHeight="1">
      <c r="A56" s="153" t="s">
        <v>242</v>
      </c>
      <c r="B56" s="153" t="s">
        <v>243</v>
      </c>
      <c r="C56" s="153">
        <v>3</v>
      </c>
      <c r="D56" s="153">
        <v>8</v>
      </c>
      <c r="E56" s="154">
        <v>23</v>
      </c>
      <c r="F56" s="154" t="s">
        <v>25</v>
      </c>
      <c r="H56" s="153" t="s">
        <v>114</v>
      </c>
      <c r="I56" s="160">
        <v>0.375</v>
      </c>
      <c r="J56" s="154" t="s">
        <v>181</v>
      </c>
      <c r="K56" s="154" t="s">
        <v>489</v>
      </c>
      <c r="L56" s="154" t="s">
        <v>171</v>
      </c>
      <c r="M56" s="153">
        <v>13</v>
      </c>
      <c r="N56" s="154">
        <v>46</v>
      </c>
      <c r="O56" s="154"/>
      <c r="P56" s="155">
        <v>19</v>
      </c>
      <c r="R56" s="155"/>
    </row>
    <row r="57" spans="1:18" ht="15.75" customHeight="1">
      <c r="A57" s="153" t="s">
        <v>240</v>
      </c>
      <c r="B57" s="153" t="s">
        <v>241</v>
      </c>
      <c r="C57" s="153">
        <v>3</v>
      </c>
      <c r="D57" s="153">
        <v>8</v>
      </c>
      <c r="E57" s="154">
        <v>23</v>
      </c>
      <c r="F57" s="161" t="s">
        <v>520</v>
      </c>
      <c r="H57" s="153" t="s">
        <v>114</v>
      </c>
      <c r="I57" s="160">
        <v>0.45833333333333331</v>
      </c>
      <c r="J57" s="154" t="s">
        <v>173</v>
      </c>
      <c r="K57" s="154" t="s">
        <v>489</v>
      </c>
      <c r="L57" s="154" t="s">
        <v>188</v>
      </c>
      <c r="M57" s="153">
        <v>12</v>
      </c>
      <c r="N57" s="154">
        <v>49</v>
      </c>
      <c r="O57" s="154"/>
      <c r="P57" s="154"/>
    </row>
    <row r="58" spans="1:18" ht="15.75" customHeight="1">
      <c r="A58" s="153" t="s">
        <v>248</v>
      </c>
      <c r="B58" s="153" t="s">
        <v>249</v>
      </c>
      <c r="C58" s="153">
        <v>3</v>
      </c>
      <c r="D58" s="153">
        <v>8</v>
      </c>
      <c r="E58" s="154">
        <v>23</v>
      </c>
      <c r="F58" s="154" t="s">
        <v>25</v>
      </c>
      <c r="H58" s="153" t="s">
        <v>114</v>
      </c>
      <c r="I58" s="160">
        <v>0.54166666666666663</v>
      </c>
      <c r="J58" s="154" t="s">
        <v>187</v>
      </c>
      <c r="K58" s="154" t="s">
        <v>489</v>
      </c>
      <c r="L58" s="154" t="s">
        <v>174</v>
      </c>
      <c r="M58" s="153">
        <v>14</v>
      </c>
      <c r="N58" s="154">
        <v>47</v>
      </c>
      <c r="O58" s="154"/>
      <c r="P58" s="155">
        <v>20</v>
      </c>
    </row>
    <row r="59" spans="1:18" ht="15.75" customHeight="1">
      <c r="A59" s="153" t="s">
        <v>238</v>
      </c>
      <c r="B59" s="153" t="s">
        <v>239</v>
      </c>
      <c r="C59" s="153">
        <v>3</v>
      </c>
      <c r="D59" s="153">
        <v>8</v>
      </c>
      <c r="E59" s="154">
        <v>23</v>
      </c>
      <c r="F59" s="154" t="s">
        <v>25</v>
      </c>
      <c r="H59" s="153" t="s">
        <v>114</v>
      </c>
      <c r="I59" s="160">
        <v>0.625</v>
      </c>
      <c r="J59" s="154" t="s">
        <v>27</v>
      </c>
      <c r="K59" s="154" t="s">
        <v>489</v>
      </c>
      <c r="L59" s="154" t="s">
        <v>182</v>
      </c>
      <c r="M59" s="153">
        <v>11</v>
      </c>
      <c r="N59" s="154">
        <v>48</v>
      </c>
      <c r="O59" s="154"/>
      <c r="P59" s="155"/>
    </row>
    <row r="60" spans="1:18" ht="15.75" customHeight="1">
      <c r="A60" s="153" t="s">
        <v>252</v>
      </c>
      <c r="B60" s="153" t="s">
        <v>253</v>
      </c>
      <c r="C60" s="153">
        <v>4</v>
      </c>
      <c r="D60" s="153">
        <v>8</v>
      </c>
      <c r="E60" s="155">
        <v>23</v>
      </c>
      <c r="F60" s="153" t="s">
        <v>491</v>
      </c>
      <c r="G60" s="153" t="s">
        <v>21</v>
      </c>
      <c r="H60" s="153" t="s">
        <v>521</v>
      </c>
      <c r="I60" s="160">
        <v>0.41666666666666669</v>
      </c>
      <c r="J60" s="155" t="s">
        <v>85</v>
      </c>
      <c r="K60" s="155" t="s">
        <v>143</v>
      </c>
      <c r="L60" s="155" t="s">
        <v>81</v>
      </c>
      <c r="M60" s="153">
        <v>122</v>
      </c>
      <c r="N60" s="154">
        <v>51</v>
      </c>
      <c r="O60" s="154"/>
      <c r="P60" s="154">
        <v>21</v>
      </c>
    </row>
    <row r="61" spans="1:18" ht="15.75" customHeight="1">
      <c r="A61" s="153" t="s">
        <v>246</v>
      </c>
      <c r="B61" s="153" t="s">
        <v>247</v>
      </c>
      <c r="C61" s="153">
        <v>3</v>
      </c>
      <c r="D61" s="153">
        <v>8</v>
      </c>
      <c r="E61" s="154">
        <v>23</v>
      </c>
      <c r="F61" s="161" t="s">
        <v>130</v>
      </c>
      <c r="G61" s="153" t="s">
        <v>13</v>
      </c>
      <c r="H61" s="153" t="s">
        <v>521</v>
      </c>
      <c r="I61" s="160">
        <v>0.5</v>
      </c>
      <c r="J61" s="154" t="s">
        <v>197</v>
      </c>
      <c r="K61" s="154" t="s">
        <v>489</v>
      </c>
      <c r="L61" s="154" t="s">
        <v>29</v>
      </c>
      <c r="M61" s="153">
        <v>46</v>
      </c>
      <c r="N61" s="154">
        <v>50</v>
      </c>
      <c r="O61" s="154"/>
      <c r="P61" s="154"/>
    </row>
    <row r="62" spans="1:18" ht="15.75" customHeight="1">
      <c r="A62" s="162" t="s">
        <v>522</v>
      </c>
      <c r="B62" s="162" t="s">
        <v>523</v>
      </c>
      <c r="C62" s="162"/>
      <c r="D62" s="162">
        <v>8</v>
      </c>
      <c r="E62" s="162">
        <v>23</v>
      </c>
      <c r="F62" s="162" t="s">
        <v>494</v>
      </c>
      <c r="G62" s="162"/>
      <c r="H62" s="162" t="s">
        <v>503</v>
      </c>
      <c r="I62" s="163">
        <v>0.45833333333333331</v>
      </c>
      <c r="J62" s="164" t="s">
        <v>74</v>
      </c>
      <c r="K62" s="164" t="s">
        <v>489</v>
      </c>
      <c r="L62" s="164" t="s">
        <v>37</v>
      </c>
      <c r="M62" s="164">
        <v>196</v>
      </c>
      <c r="P62" s="154"/>
    </row>
    <row r="63" spans="1:18" ht="15.75" customHeight="1">
      <c r="A63" s="153" t="s">
        <v>254</v>
      </c>
      <c r="B63" s="153" t="s">
        <v>255</v>
      </c>
      <c r="C63" s="153">
        <v>4</v>
      </c>
      <c r="D63" s="153">
        <v>8</v>
      </c>
      <c r="E63" s="154">
        <v>23</v>
      </c>
      <c r="F63" s="154" t="s">
        <v>130</v>
      </c>
      <c r="G63" s="153" t="s">
        <v>57</v>
      </c>
      <c r="H63" s="153" t="s">
        <v>177</v>
      </c>
      <c r="I63" s="160">
        <v>0.41666666666666669</v>
      </c>
      <c r="J63" s="154" t="s">
        <v>66</v>
      </c>
      <c r="K63" s="154" t="s">
        <v>489</v>
      </c>
      <c r="L63" s="154" t="s">
        <v>73</v>
      </c>
      <c r="M63" s="153">
        <v>87</v>
      </c>
      <c r="N63" s="154">
        <v>53</v>
      </c>
      <c r="O63" s="155"/>
      <c r="P63" s="154"/>
    </row>
    <row r="64" spans="1:18" ht="15.75" customHeight="1">
      <c r="A64" s="153" t="s">
        <v>244</v>
      </c>
      <c r="B64" s="153" t="s">
        <v>245</v>
      </c>
      <c r="C64" s="153">
        <v>3</v>
      </c>
      <c r="D64" s="153">
        <v>8</v>
      </c>
      <c r="E64" s="155">
        <v>23</v>
      </c>
      <c r="F64" s="153" t="s">
        <v>491</v>
      </c>
      <c r="G64" s="153" t="s">
        <v>88</v>
      </c>
      <c r="H64" s="153" t="s">
        <v>177</v>
      </c>
      <c r="I64" s="160">
        <v>0.5</v>
      </c>
      <c r="J64" s="155" t="s">
        <v>178</v>
      </c>
      <c r="K64" s="155" t="s">
        <v>143</v>
      </c>
      <c r="L64" s="155" t="s">
        <v>89</v>
      </c>
      <c r="M64" s="153">
        <v>137</v>
      </c>
      <c r="N64" s="154">
        <v>52</v>
      </c>
      <c r="O64" s="154"/>
      <c r="P64" s="154"/>
    </row>
    <row r="65" spans="1:16" ht="15.75" customHeight="1">
      <c r="A65" s="162" t="s">
        <v>524</v>
      </c>
      <c r="B65" s="162" t="s">
        <v>525</v>
      </c>
      <c r="C65" s="162"/>
      <c r="D65" s="162">
        <v>8</v>
      </c>
      <c r="E65" s="162">
        <v>23</v>
      </c>
      <c r="F65" s="162" t="s">
        <v>494</v>
      </c>
      <c r="G65" s="162"/>
      <c r="H65" s="153" t="s">
        <v>177</v>
      </c>
      <c r="I65" s="163">
        <v>0.5625</v>
      </c>
      <c r="J65" s="164" t="s">
        <v>66</v>
      </c>
      <c r="K65" s="164" t="s">
        <v>489</v>
      </c>
      <c r="L65" s="164" t="s">
        <v>89</v>
      </c>
      <c r="M65" s="164">
        <v>192</v>
      </c>
      <c r="P65" s="154">
        <v>23</v>
      </c>
    </row>
    <row r="66" spans="1:16" ht="15.75" customHeight="1">
      <c r="A66" s="153" t="s">
        <v>265</v>
      </c>
      <c r="B66" s="153" t="s">
        <v>266</v>
      </c>
      <c r="C66" s="153">
        <v>3</v>
      </c>
      <c r="D66" s="153">
        <v>8</v>
      </c>
      <c r="E66" s="155">
        <v>29</v>
      </c>
      <c r="F66" s="153" t="s">
        <v>491</v>
      </c>
      <c r="G66" s="153" t="s">
        <v>21</v>
      </c>
      <c r="H66" s="153" t="s">
        <v>526</v>
      </c>
      <c r="I66" s="160">
        <v>0.39583333333333331</v>
      </c>
      <c r="J66" s="155" t="s">
        <v>84</v>
      </c>
      <c r="K66" s="155" t="s">
        <v>143</v>
      </c>
      <c r="L66" s="155" t="s">
        <v>83</v>
      </c>
      <c r="M66" s="153">
        <v>118</v>
      </c>
      <c r="N66" s="154">
        <v>58</v>
      </c>
      <c r="O66" s="155"/>
      <c r="P66" s="154">
        <v>24</v>
      </c>
    </row>
    <row r="67" spans="1:16" ht="15.75" customHeight="1">
      <c r="A67" s="153" t="s">
        <v>261</v>
      </c>
      <c r="B67" s="153" t="s">
        <v>262</v>
      </c>
      <c r="C67" s="153">
        <v>4</v>
      </c>
      <c r="D67" s="153">
        <v>8</v>
      </c>
      <c r="E67" s="154">
        <v>29</v>
      </c>
      <c r="F67" s="154" t="s">
        <v>25</v>
      </c>
      <c r="H67" s="153" t="s">
        <v>526</v>
      </c>
      <c r="I67" s="160">
        <v>0.47916666666666669</v>
      </c>
      <c r="J67" s="154" t="s">
        <v>181</v>
      </c>
      <c r="K67" s="154" t="s">
        <v>489</v>
      </c>
      <c r="L67" s="154" t="s">
        <v>27</v>
      </c>
      <c r="M67" s="153">
        <v>16</v>
      </c>
      <c r="N67" s="154">
        <v>56</v>
      </c>
      <c r="O67" s="155"/>
      <c r="P67" s="154"/>
    </row>
    <row r="68" spans="1:16" ht="15.75" customHeight="1">
      <c r="A68" s="162" t="s">
        <v>527</v>
      </c>
      <c r="B68" s="162" t="s">
        <v>528</v>
      </c>
      <c r="C68" s="162"/>
      <c r="D68" s="162">
        <v>8</v>
      </c>
      <c r="E68" s="162">
        <v>29</v>
      </c>
      <c r="F68" s="162" t="s">
        <v>508</v>
      </c>
      <c r="G68" s="162"/>
      <c r="H68" s="153" t="s">
        <v>526</v>
      </c>
      <c r="I68" s="163">
        <v>0.55208333333333337</v>
      </c>
      <c r="J68" s="164" t="s">
        <v>181</v>
      </c>
      <c r="K68" s="164" t="s">
        <v>489</v>
      </c>
      <c r="L68" s="164" t="s">
        <v>27</v>
      </c>
      <c r="M68" s="164">
        <v>206</v>
      </c>
      <c r="P68" s="154">
        <v>25</v>
      </c>
    </row>
    <row r="69" spans="1:16" ht="15.75" customHeight="1">
      <c r="A69" s="153" t="s">
        <v>263</v>
      </c>
      <c r="B69" s="153" t="s">
        <v>264</v>
      </c>
      <c r="C69" s="153">
        <v>4</v>
      </c>
      <c r="D69" s="153">
        <v>8</v>
      </c>
      <c r="E69" s="154">
        <v>29</v>
      </c>
      <c r="F69" s="161" t="s">
        <v>130</v>
      </c>
      <c r="G69" s="153" t="s">
        <v>13</v>
      </c>
      <c r="H69" s="153" t="s">
        <v>529</v>
      </c>
      <c r="I69" s="160">
        <v>0.39583333333333331</v>
      </c>
      <c r="J69" s="154" t="s">
        <v>29</v>
      </c>
      <c r="K69" s="154" t="s">
        <v>489</v>
      </c>
      <c r="L69" s="154" t="s">
        <v>133</v>
      </c>
      <c r="M69" s="153">
        <v>51</v>
      </c>
      <c r="N69" s="154">
        <v>57</v>
      </c>
      <c r="O69" s="155"/>
      <c r="P69" s="155"/>
    </row>
    <row r="70" spans="1:16" ht="15.75" customHeight="1">
      <c r="A70" s="153" t="s">
        <v>234</v>
      </c>
      <c r="B70" s="153" t="s">
        <v>235</v>
      </c>
      <c r="C70" s="153">
        <v>4</v>
      </c>
      <c r="D70" s="153">
        <v>8</v>
      </c>
      <c r="E70" s="154">
        <v>29</v>
      </c>
      <c r="F70" s="154" t="s">
        <v>130</v>
      </c>
      <c r="G70" s="153" t="s">
        <v>57</v>
      </c>
      <c r="H70" s="153" t="s">
        <v>529</v>
      </c>
      <c r="I70" s="160">
        <v>0.47916666666666669</v>
      </c>
      <c r="J70" s="154" t="s">
        <v>72</v>
      </c>
      <c r="K70" s="154" t="s">
        <v>489</v>
      </c>
      <c r="L70" s="154" t="s">
        <v>58</v>
      </c>
      <c r="M70" s="153">
        <v>86</v>
      </c>
      <c r="N70" s="154">
        <v>54</v>
      </c>
      <c r="O70" s="154"/>
      <c r="P70" s="155"/>
    </row>
    <row r="71" spans="1:16" ht="15.75" customHeight="1">
      <c r="A71" s="153" t="s">
        <v>259</v>
      </c>
      <c r="B71" s="153" t="s">
        <v>260</v>
      </c>
      <c r="C71" s="153">
        <v>3</v>
      </c>
      <c r="D71" s="153">
        <v>8</v>
      </c>
      <c r="E71" s="155">
        <v>29</v>
      </c>
      <c r="F71" s="153" t="s">
        <v>491</v>
      </c>
      <c r="G71" s="153" t="s">
        <v>88</v>
      </c>
      <c r="H71" s="153" t="s">
        <v>529</v>
      </c>
      <c r="I71" s="160">
        <v>0.5625</v>
      </c>
      <c r="J71" s="155" t="s">
        <v>179</v>
      </c>
      <c r="K71" s="155" t="s">
        <v>143</v>
      </c>
      <c r="L71" s="155" t="s">
        <v>161</v>
      </c>
      <c r="M71" s="153">
        <v>139</v>
      </c>
      <c r="N71" s="154">
        <v>55</v>
      </c>
      <c r="O71" s="155"/>
      <c r="P71" s="155"/>
    </row>
    <row r="72" spans="1:16" ht="15.75" customHeight="1">
      <c r="A72" s="153" t="s">
        <v>256</v>
      </c>
      <c r="B72" s="153" t="s">
        <v>257</v>
      </c>
      <c r="C72" s="153">
        <v>4</v>
      </c>
      <c r="D72" s="153">
        <v>8</v>
      </c>
      <c r="E72" s="154">
        <v>29</v>
      </c>
      <c r="F72" s="154" t="s">
        <v>130</v>
      </c>
      <c r="G72" s="153" t="s">
        <v>57</v>
      </c>
      <c r="H72" s="153" t="s">
        <v>258</v>
      </c>
      <c r="I72" s="232">
        <v>0.375</v>
      </c>
      <c r="J72" s="154" t="s">
        <v>140</v>
      </c>
      <c r="K72" s="154" t="s">
        <v>489</v>
      </c>
      <c r="L72" s="154" t="s">
        <v>71</v>
      </c>
      <c r="M72" s="153">
        <v>89</v>
      </c>
      <c r="N72" s="154">
        <v>59</v>
      </c>
      <c r="O72" s="154"/>
      <c r="P72" s="154"/>
    </row>
    <row r="73" spans="1:16" ht="15.75" customHeight="1">
      <c r="A73" s="153" t="s">
        <v>267</v>
      </c>
      <c r="B73" s="153" t="s">
        <v>268</v>
      </c>
      <c r="C73" s="153">
        <v>4</v>
      </c>
      <c r="D73" s="153">
        <v>8</v>
      </c>
      <c r="E73" s="154">
        <v>29</v>
      </c>
      <c r="F73" s="161" t="s">
        <v>130</v>
      </c>
      <c r="G73" s="153" t="s">
        <v>13</v>
      </c>
      <c r="H73" s="153" t="s">
        <v>258</v>
      </c>
      <c r="I73" s="232">
        <v>0.45833333333333331</v>
      </c>
      <c r="J73" s="154" t="s">
        <v>37</v>
      </c>
      <c r="K73" s="154" t="s">
        <v>489</v>
      </c>
      <c r="L73" s="154" t="s">
        <v>51</v>
      </c>
      <c r="M73" s="153">
        <v>52</v>
      </c>
      <c r="N73" s="154">
        <v>60</v>
      </c>
      <c r="O73" s="154"/>
      <c r="P73" s="154"/>
    </row>
    <row r="74" spans="1:16" ht="15.75" customHeight="1">
      <c r="A74" s="153" t="s">
        <v>269</v>
      </c>
      <c r="B74" s="153" t="s">
        <v>270</v>
      </c>
      <c r="C74" s="153">
        <v>11</v>
      </c>
      <c r="D74" s="153">
        <v>8</v>
      </c>
      <c r="E74" s="153">
        <v>29</v>
      </c>
      <c r="F74" s="153" t="s">
        <v>271</v>
      </c>
      <c r="G74" s="153" t="s">
        <v>272</v>
      </c>
      <c r="H74" s="153" t="s">
        <v>258</v>
      </c>
      <c r="I74" s="232">
        <v>0.54166666666666663</v>
      </c>
      <c r="J74" s="153" t="s">
        <v>273</v>
      </c>
      <c r="K74" s="153" t="s">
        <v>143</v>
      </c>
      <c r="L74" s="153" t="s">
        <v>274</v>
      </c>
      <c r="M74" s="153">
        <v>165</v>
      </c>
      <c r="N74" s="154">
        <v>61</v>
      </c>
      <c r="O74" s="154"/>
      <c r="P74" s="155">
        <v>26</v>
      </c>
    </row>
    <row r="75" spans="1:16" ht="15.75" customHeight="1">
      <c r="A75" s="153" t="s">
        <v>275</v>
      </c>
      <c r="B75" s="153" t="s">
        <v>276</v>
      </c>
      <c r="C75" s="153">
        <v>11</v>
      </c>
      <c r="D75" s="153">
        <v>8</v>
      </c>
      <c r="E75" s="153">
        <v>29</v>
      </c>
      <c r="F75" s="153" t="s">
        <v>277</v>
      </c>
      <c r="G75" s="153" t="s">
        <v>272</v>
      </c>
      <c r="H75" s="153" t="s">
        <v>258</v>
      </c>
      <c r="I75" s="232">
        <v>0.59375</v>
      </c>
      <c r="J75" s="153" t="s">
        <v>273</v>
      </c>
      <c r="K75" s="153" t="s">
        <v>143</v>
      </c>
      <c r="L75" s="153" t="s">
        <v>274</v>
      </c>
      <c r="M75" s="153">
        <v>174</v>
      </c>
      <c r="N75" s="154">
        <v>62</v>
      </c>
      <c r="O75" s="154"/>
      <c r="P75" s="155"/>
    </row>
    <row r="76" spans="1:16" ht="15.75" customHeight="1">
      <c r="A76" s="153" t="s">
        <v>280</v>
      </c>
      <c r="B76" s="153" t="s">
        <v>281</v>
      </c>
      <c r="C76" s="153">
        <v>4</v>
      </c>
      <c r="D76" s="153">
        <v>8</v>
      </c>
      <c r="E76" s="154">
        <v>30</v>
      </c>
      <c r="F76" s="161" t="s">
        <v>130</v>
      </c>
      <c r="G76" s="153" t="s">
        <v>13</v>
      </c>
      <c r="H76" s="153" t="s">
        <v>185</v>
      </c>
      <c r="I76" s="160">
        <v>0.41666666666666669</v>
      </c>
      <c r="J76" s="154" t="s">
        <v>47</v>
      </c>
      <c r="K76" s="154" t="s">
        <v>489</v>
      </c>
      <c r="L76" s="154" t="s">
        <v>197</v>
      </c>
      <c r="M76" s="153">
        <v>54</v>
      </c>
      <c r="N76" s="154">
        <v>64</v>
      </c>
      <c r="O76" s="154"/>
      <c r="P76" s="154">
        <v>28</v>
      </c>
    </row>
    <row r="77" spans="1:16" ht="15.75" customHeight="1">
      <c r="A77" s="153" t="s">
        <v>278</v>
      </c>
      <c r="B77" s="153" t="s">
        <v>279</v>
      </c>
      <c r="C77" s="153">
        <v>3</v>
      </c>
      <c r="D77" s="153">
        <v>8</v>
      </c>
      <c r="E77" s="155">
        <v>30</v>
      </c>
      <c r="F77" s="153" t="s">
        <v>491</v>
      </c>
      <c r="G77" s="153" t="s">
        <v>21</v>
      </c>
      <c r="H77" s="153" t="s">
        <v>185</v>
      </c>
      <c r="I77" s="160">
        <v>0.5</v>
      </c>
      <c r="J77" s="155" t="s">
        <v>85</v>
      </c>
      <c r="K77" s="155" t="s">
        <v>143</v>
      </c>
      <c r="L77" s="155" t="s">
        <v>87</v>
      </c>
      <c r="M77" s="153">
        <v>119</v>
      </c>
      <c r="N77" s="154">
        <v>63</v>
      </c>
      <c r="O77" s="154"/>
      <c r="P77" s="155">
        <v>27</v>
      </c>
    </row>
    <row r="78" spans="1:16" ht="15.75" customHeight="1">
      <c r="A78" s="153" t="s">
        <v>284</v>
      </c>
      <c r="B78" s="153" t="s">
        <v>285</v>
      </c>
      <c r="C78" s="153">
        <v>3</v>
      </c>
      <c r="D78" s="153">
        <v>8</v>
      </c>
      <c r="E78" s="155">
        <v>30</v>
      </c>
      <c r="F78" s="153" t="s">
        <v>491</v>
      </c>
      <c r="G78" s="153" t="s">
        <v>21</v>
      </c>
      <c r="H78" s="233" t="s">
        <v>577</v>
      </c>
      <c r="I78" s="234">
        <v>0.375</v>
      </c>
      <c r="J78" s="155" t="s">
        <v>81</v>
      </c>
      <c r="K78" s="155" t="s">
        <v>143</v>
      </c>
      <c r="L78" s="155" t="s">
        <v>144</v>
      </c>
      <c r="M78" s="153">
        <v>117</v>
      </c>
      <c r="N78" s="154">
        <v>66</v>
      </c>
      <c r="O78" s="154"/>
      <c r="P78" s="154">
        <v>29</v>
      </c>
    </row>
    <row r="79" spans="1:16" ht="15.75" customHeight="1">
      <c r="A79" s="153" t="s">
        <v>282</v>
      </c>
      <c r="B79" s="153" t="s">
        <v>283</v>
      </c>
      <c r="C79" s="153">
        <v>4</v>
      </c>
      <c r="D79" s="153">
        <v>8</v>
      </c>
      <c r="E79" s="154">
        <v>30</v>
      </c>
      <c r="F79" s="154" t="s">
        <v>25</v>
      </c>
      <c r="H79" s="233" t="s">
        <v>577</v>
      </c>
      <c r="I79" s="160">
        <v>0.45833333333333331</v>
      </c>
      <c r="J79" s="154" t="s">
        <v>182</v>
      </c>
      <c r="K79" s="154" t="s">
        <v>489</v>
      </c>
      <c r="L79" s="154" t="s">
        <v>171</v>
      </c>
      <c r="M79" s="153">
        <v>19</v>
      </c>
      <c r="N79" s="154">
        <v>65</v>
      </c>
      <c r="O79" s="154"/>
      <c r="P79" s="154"/>
    </row>
    <row r="80" spans="1:16" ht="15.75" customHeight="1">
      <c r="A80" s="162" t="s">
        <v>532</v>
      </c>
      <c r="B80" s="162" t="s">
        <v>533</v>
      </c>
      <c r="C80" s="162"/>
      <c r="D80" s="162">
        <v>8</v>
      </c>
      <c r="E80" s="162">
        <v>30</v>
      </c>
      <c r="F80" s="162" t="s">
        <v>508</v>
      </c>
      <c r="G80" s="162"/>
      <c r="H80" s="233" t="s">
        <v>577</v>
      </c>
      <c r="I80" s="160">
        <v>0.54166666666666696</v>
      </c>
      <c r="J80" s="164" t="s">
        <v>515</v>
      </c>
      <c r="K80" s="164" t="s">
        <v>489</v>
      </c>
      <c r="L80" s="164" t="s">
        <v>27</v>
      </c>
      <c r="M80" s="164">
        <v>204</v>
      </c>
      <c r="P80" s="154">
        <v>30</v>
      </c>
    </row>
    <row r="81" spans="1:19" ht="15.75" customHeight="1">
      <c r="A81" s="162" t="s">
        <v>530</v>
      </c>
      <c r="B81" s="162" t="s">
        <v>531</v>
      </c>
      <c r="C81" s="162"/>
      <c r="D81" s="162">
        <v>8</v>
      </c>
      <c r="E81" s="162">
        <v>30</v>
      </c>
      <c r="F81" s="162" t="s">
        <v>494</v>
      </c>
      <c r="G81" s="162"/>
      <c r="H81" s="233" t="s">
        <v>577</v>
      </c>
      <c r="I81" s="234">
        <v>0.625</v>
      </c>
      <c r="J81" s="164" t="s">
        <v>37</v>
      </c>
      <c r="K81" s="164" t="s">
        <v>489</v>
      </c>
      <c r="L81" s="164" t="s">
        <v>181</v>
      </c>
      <c r="M81" s="164">
        <v>188</v>
      </c>
      <c r="P81" s="154"/>
    </row>
    <row r="82" spans="1:19" ht="15.75" customHeight="1">
      <c r="A82" s="153" t="s">
        <v>134</v>
      </c>
      <c r="B82" s="153" t="s">
        <v>135</v>
      </c>
      <c r="C82" s="153">
        <v>1</v>
      </c>
      <c r="D82" s="153">
        <v>8</v>
      </c>
      <c r="E82" s="154">
        <v>30</v>
      </c>
      <c r="F82" s="154" t="s">
        <v>130</v>
      </c>
      <c r="G82" s="153" t="s">
        <v>57</v>
      </c>
      <c r="H82" s="153" t="s">
        <v>177</v>
      </c>
      <c r="I82" s="160">
        <v>0.41666666666666669</v>
      </c>
      <c r="J82" s="154" t="s">
        <v>66</v>
      </c>
      <c r="K82" s="154" t="s">
        <v>489</v>
      </c>
      <c r="L82" s="154" t="s">
        <v>69</v>
      </c>
      <c r="M82" s="153">
        <v>72</v>
      </c>
      <c r="N82" s="154">
        <v>67</v>
      </c>
      <c r="O82" s="154"/>
      <c r="P82" s="154"/>
    </row>
    <row r="83" spans="1:19" ht="15.75" customHeight="1">
      <c r="A83" s="153" t="s">
        <v>296</v>
      </c>
      <c r="B83" s="153" t="s">
        <v>297</v>
      </c>
      <c r="C83" s="153">
        <v>4</v>
      </c>
      <c r="D83" s="153">
        <v>9</v>
      </c>
      <c r="E83" s="154">
        <v>5</v>
      </c>
      <c r="F83" s="154" t="s">
        <v>25</v>
      </c>
      <c r="H83" s="153" t="s">
        <v>534</v>
      </c>
      <c r="I83" s="160">
        <v>0.39583333333333331</v>
      </c>
      <c r="J83" s="154" t="s">
        <v>187</v>
      </c>
      <c r="K83" s="154" t="s">
        <v>489</v>
      </c>
      <c r="L83" s="154" t="s">
        <v>173</v>
      </c>
      <c r="M83" s="153">
        <v>17</v>
      </c>
      <c r="N83" s="154">
        <v>70</v>
      </c>
      <c r="O83" s="155"/>
      <c r="P83" s="154">
        <v>32</v>
      </c>
    </row>
    <row r="84" spans="1:19" ht="15.75" customHeight="1">
      <c r="A84" s="153" t="s">
        <v>288</v>
      </c>
      <c r="B84" s="153" t="s">
        <v>289</v>
      </c>
      <c r="C84" s="153">
        <v>5</v>
      </c>
      <c r="D84" s="153">
        <v>9</v>
      </c>
      <c r="E84" s="154">
        <v>5</v>
      </c>
      <c r="F84" s="161" t="s">
        <v>130</v>
      </c>
      <c r="G84" s="153" t="s">
        <v>13</v>
      </c>
      <c r="H84" s="153" t="s">
        <v>534</v>
      </c>
      <c r="I84" s="160">
        <v>0.47916666666666669</v>
      </c>
      <c r="J84" s="154" t="s">
        <v>29</v>
      </c>
      <c r="K84" s="154" t="s">
        <v>489</v>
      </c>
      <c r="L84" s="154" t="s">
        <v>54</v>
      </c>
      <c r="M84" s="153">
        <v>56</v>
      </c>
      <c r="N84" s="154">
        <v>68</v>
      </c>
      <c r="O84" s="154"/>
      <c r="P84" s="154"/>
    </row>
    <row r="85" spans="1:19" ht="15.75" customHeight="1">
      <c r="A85" s="153" t="s">
        <v>290</v>
      </c>
      <c r="B85" s="153" t="s">
        <v>291</v>
      </c>
      <c r="C85" s="153">
        <v>4</v>
      </c>
      <c r="D85" s="153">
        <v>9</v>
      </c>
      <c r="E85" s="155">
        <v>5</v>
      </c>
      <c r="F85" s="153" t="s">
        <v>491</v>
      </c>
      <c r="G85" s="153" t="s">
        <v>88</v>
      </c>
      <c r="H85" s="153" t="s">
        <v>535</v>
      </c>
      <c r="I85" s="160">
        <v>0.39583333333333331</v>
      </c>
      <c r="J85" s="155" t="s">
        <v>89</v>
      </c>
      <c r="K85" s="155" t="s">
        <v>143</v>
      </c>
      <c r="L85" s="155" t="s">
        <v>160</v>
      </c>
      <c r="M85" s="153">
        <v>141</v>
      </c>
      <c r="N85" s="154">
        <v>69</v>
      </c>
      <c r="O85" s="154"/>
      <c r="P85" s="155"/>
      <c r="Q85" s="154"/>
      <c r="R85" s="154"/>
      <c r="S85" s="154"/>
    </row>
    <row r="86" spans="1:19" ht="15.75" customHeight="1">
      <c r="A86" s="162" t="s">
        <v>536</v>
      </c>
      <c r="B86" s="162" t="s">
        <v>537</v>
      </c>
      <c r="C86" s="162"/>
      <c r="D86" s="162">
        <v>9</v>
      </c>
      <c r="E86" s="162">
        <v>5</v>
      </c>
      <c r="F86" s="162" t="s">
        <v>494</v>
      </c>
      <c r="G86" s="162"/>
      <c r="H86" s="153" t="s">
        <v>535</v>
      </c>
      <c r="I86" s="163">
        <v>0.47916666666666669</v>
      </c>
      <c r="J86" s="164" t="s">
        <v>74</v>
      </c>
      <c r="K86" s="164" t="s">
        <v>489</v>
      </c>
      <c r="L86" s="164" t="s">
        <v>181</v>
      </c>
      <c r="M86" s="164">
        <v>194</v>
      </c>
      <c r="P86" s="155"/>
    </row>
    <row r="87" spans="1:19" ht="15.75" customHeight="1">
      <c r="A87" s="162" t="s">
        <v>538</v>
      </c>
      <c r="B87" s="162" t="s">
        <v>539</v>
      </c>
      <c r="C87" s="162"/>
      <c r="D87" s="162">
        <v>9</v>
      </c>
      <c r="E87" s="162">
        <v>5</v>
      </c>
      <c r="F87" s="162" t="s">
        <v>508</v>
      </c>
      <c r="G87" s="162"/>
      <c r="H87" s="153" t="s">
        <v>535</v>
      </c>
      <c r="I87" s="163">
        <v>0.54166666666666663</v>
      </c>
      <c r="J87" s="164" t="s">
        <v>182</v>
      </c>
      <c r="K87" s="164" t="s">
        <v>489</v>
      </c>
      <c r="L87" s="164" t="s">
        <v>181</v>
      </c>
      <c r="M87" s="164">
        <v>216</v>
      </c>
      <c r="P87" s="155">
        <v>33</v>
      </c>
    </row>
    <row r="88" spans="1:19" ht="15.75" customHeight="1">
      <c r="A88" s="153" t="s">
        <v>294</v>
      </c>
      <c r="B88" s="153" t="s">
        <v>295</v>
      </c>
      <c r="C88" s="153">
        <v>5</v>
      </c>
      <c r="D88" s="153">
        <v>9</v>
      </c>
      <c r="E88" s="154">
        <v>5</v>
      </c>
      <c r="F88" s="161" t="s">
        <v>130</v>
      </c>
      <c r="G88" s="153" t="s">
        <v>13</v>
      </c>
      <c r="H88" s="153" t="s">
        <v>114</v>
      </c>
      <c r="I88" s="160">
        <v>0.375</v>
      </c>
      <c r="J88" s="154" t="s">
        <v>133</v>
      </c>
      <c r="K88" s="154" t="s">
        <v>489</v>
      </c>
      <c r="L88" s="154" t="s">
        <v>38</v>
      </c>
      <c r="M88" s="153">
        <v>58</v>
      </c>
      <c r="N88" s="154">
        <v>73</v>
      </c>
      <c r="O88" s="155"/>
      <c r="P88" s="154">
        <v>34</v>
      </c>
    </row>
    <row r="89" spans="1:19" ht="15.75" customHeight="1">
      <c r="A89" s="153" t="s">
        <v>286</v>
      </c>
      <c r="B89" s="153" t="s">
        <v>287</v>
      </c>
      <c r="C89" s="153">
        <v>4</v>
      </c>
      <c r="D89" s="153">
        <v>9</v>
      </c>
      <c r="E89" s="155">
        <v>5</v>
      </c>
      <c r="F89" s="153" t="s">
        <v>491</v>
      </c>
      <c r="G89" s="153" t="s">
        <v>21</v>
      </c>
      <c r="H89" s="153" t="s">
        <v>114</v>
      </c>
      <c r="I89" s="160">
        <v>0.45833333333333331</v>
      </c>
      <c r="J89" s="155" t="s">
        <v>83</v>
      </c>
      <c r="K89" s="155" t="s">
        <v>143</v>
      </c>
      <c r="L89" s="155" t="s">
        <v>87</v>
      </c>
      <c r="M89" s="153">
        <v>123</v>
      </c>
      <c r="N89" s="154">
        <v>71</v>
      </c>
      <c r="O89" s="155"/>
      <c r="P89" s="155"/>
    </row>
    <row r="90" spans="1:19" ht="15.75" customHeight="1">
      <c r="A90" s="153" t="s">
        <v>292</v>
      </c>
      <c r="B90" s="153" t="s">
        <v>293</v>
      </c>
      <c r="C90" s="153">
        <v>4</v>
      </c>
      <c r="D90" s="153">
        <v>9</v>
      </c>
      <c r="E90" s="155">
        <v>5</v>
      </c>
      <c r="F90" s="153" t="s">
        <v>491</v>
      </c>
      <c r="G90" s="153" t="s">
        <v>21</v>
      </c>
      <c r="H90" s="153" t="s">
        <v>114</v>
      </c>
      <c r="I90" s="160">
        <v>0.54166666666666663</v>
      </c>
      <c r="J90" s="155" t="s">
        <v>144</v>
      </c>
      <c r="K90" s="155" t="s">
        <v>143</v>
      </c>
      <c r="L90" s="155" t="s">
        <v>84</v>
      </c>
      <c r="M90" s="153">
        <v>121</v>
      </c>
      <c r="N90" s="154">
        <v>72</v>
      </c>
      <c r="O90" s="155"/>
      <c r="P90" s="155"/>
    </row>
    <row r="91" spans="1:19" ht="15.75" customHeight="1">
      <c r="A91" s="153" t="s">
        <v>302</v>
      </c>
      <c r="B91" s="153" t="s">
        <v>303</v>
      </c>
      <c r="C91" s="153">
        <v>5</v>
      </c>
      <c r="D91" s="153">
        <v>9</v>
      </c>
      <c r="E91" s="154">
        <v>6</v>
      </c>
      <c r="F91" s="161" t="s">
        <v>130</v>
      </c>
      <c r="G91" s="153" t="s">
        <v>13</v>
      </c>
      <c r="H91" s="153" t="s">
        <v>185</v>
      </c>
      <c r="I91" s="160">
        <v>0.41666666666666669</v>
      </c>
      <c r="J91" s="154" t="s">
        <v>47</v>
      </c>
      <c r="K91" s="154" t="s">
        <v>489</v>
      </c>
      <c r="L91" s="154" t="s">
        <v>37</v>
      </c>
      <c r="M91" s="153">
        <v>57</v>
      </c>
      <c r="N91" s="154">
        <v>75</v>
      </c>
      <c r="O91" s="154"/>
      <c r="P91" s="153">
        <v>35</v>
      </c>
    </row>
    <row r="92" spans="1:19" ht="15.75" customHeight="1">
      <c r="A92" s="153" t="s">
        <v>300</v>
      </c>
      <c r="B92" s="153" t="s">
        <v>301</v>
      </c>
      <c r="C92" s="153">
        <v>5</v>
      </c>
      <c r="D92" s="153">
        <v>9</v>
      </c>
      <c r="E92" s="154">
        <v>6</v>
      </c>
      <c r="F92" s="161" t="s">
        <v>130</v>
      </c>
      <c r="G92" s="153" t="s">
        <v>13</v>
      </c>
      <c r="H92" s="153" t="s">
        <v>185</v>
      </c>
      <c r="I92" s="160">
        <v>0.5</v>
      </c>
      <c r="J92" s="154" t="s">
        <v>197</v>
      </c>
      <c r="K92" s="154" t="s">
        <v>489</v>
      </c>
      <c r="L92" s="154" t="s">
        <v>51</v>
      </c>
      <c r="M92" s="153">
        <v>59</v>
      </c>
      <c r="N92" s="154">
        <v>74</v>
      </c>
      <c r="O92" s="155"/>
      <c r="P92" s="154"/>
    </row>
    <row r="93" spans="1:19" ht="15.75" customHeight="1">
      <c r="A93" s="162" t="s">
        <v>544</v>
      </c>
      <c r="B93" s="162" t="s">
        <v>545</v>
      </c>
      <c r="C93" s="162"/>
      <c r="D93" s="162">
        <v>9</v>
      </c>
      <c r="E93" s="162">
        <v>6</v>
      </c>
      <c r="F93" s="162" t="s">
        <v>494</v>
      </c>
      <c r="G93" s="162"/>
      <c r="H93" s="162" t="s">
        <v>503</v>
      </c>
      <c r="I93" s="163">
        <v>0.375</v>
      </c>
      <c r="J93" s="164" t="s">
        <v>89</v>
      </c>
      <c r="K93" s="164" t="s">
        <v>489</v>
      </c>
      <c r="L93" s="164" t="s">
        <v>74</v>
      </c>
      <c r="M93" s="164">
        <v>191</v>
      </c>
    </row>
    <row r="94" spans="1:19" ht="15.75" customHeight="1">
      <c r="A94" s="162" t="s">
        <v>540</v>
      </c>
      <c r="B94" s="162" t="s">
        <v>541</v>
      </c>
      <c r="C94" s="162"/>
      <c r="D94" s="162">
        <v>9</v>
      </c>
      <c r="E94" s="162">
        <v>6</v>
      </c>
      <c r="F94" s="162" t="s">
        <v>494</v>
      </c>
      <c r="G94" s="162"/>
      <c r="H94" s="162" t="s">
        <v>503</v>
      </c>
      <c r="I94" s="163">
        <v>0.4375</v>
      </c>
      <c r="J94" s="164" t="s">
        <v>181</v>
      </c>
      <c r="K94" s="164" t="s">
        <v>489</v>
      </c>
      <c r="L94" s="164" t="s">
        <v>66</v>
      </c>
      <c r="M94" s="164">
        <v>183</v>
      </c>
    </row>
    <row r="95" spans="1:19" ht="15.75" customHeight="1">
      <c r="A95" s="162" t="s">
        <v>542</v>
      </c>
      <c r="B95" s="162" t="s">
        <v>543</v>
      </c>
      <c r="C95" s="162"/>
      <c r="D95" s="162">
        <v>9</v>
      </c>
      <c r="E95" s="162">
        <v>6</v>
      </c>
      <c r="F95" s="162" t="s">
        <v>494</v>
      </c>
      <c r="G95" s="162"/>
      <c r="H95" s="162" t="s">
        <v>503</v>
      </c>
      <c r="I95" s="163">
        <v>0.5625</v>
      </c>
      <c r="J95" s="164" t="s">
        <v>495</v>
      </c>
      <c r="K95" s="164" t="s">
        <v>489</v>
      </c>
      <c r="L95" s="164" t="s">
        <v>66</v>
      </c>
      <c r="M95" s="164">
        <v>187</v>
      </c>
      <c r="P95" s="153">
        <v>36</v>
      </c>
      <c r="Q95" s="154"/>
      <c r="R95" s="154"/>
      <c r="S95" s="154"/>
    </row>
    <row r="96" spans="1:19" ht="15.75" customHeight="1">
      <c r="A96" s="153" t="s">
        <v>309</v>
      </c>
      <c r="B96" s="153" t="s">
        <v>310</v>
      </c>
      <c r="C96" s="153">
        <v>12</v>
      </c>
      <c r="D96" s="153">
        <v>9</v>
      </c>
      <c r="E96" s="153">
        <v>6</v>
      </c>
      <c r="F96" s="153" t="s">
        <v>277</v>
      </c>
      <c r="G96" s="153" t="s">
        <v>272</v>
      </c>
      <c r="H96" s="153" t="s">
        <v>258</v>
      </c>
      <c r="I96" s="232">
        <v>0.39583333333333331</v>
      </c>
      <c r="J96" s="153" t="s">
        <v>273</v>
      </c>
      <c r="K96" s="153" t="s">
        <v>143</v>
      </c>
      <c r="L96" s="153" t="s">
        <v>308</v>
      </c>
      <c r="M96" s="153">
        <v>175</v>
      </c>
      <c r="N96" s="154">
        <v>77</v>
      </c>
      <c r="O96" s="155"/>
      <c r="Q96" s="154"/>
      <c r="R96" s="154"/>
      <c r="S96" s="154"/>
    </row>
    <row r="97" spans="1:19" ht="15.75" customHeight="1">
      <c r="A97" s="153" t="s">
        <v>306</v>
      </c>
      <c r="B97" s="153" t="s">
        <v>307</v>
      </c>
      <c r="C97" s="153">
        <v>12</v>
      </c>
      <c r="D97" s="153">
        <v>9</v>
      </c>
      <c r="E97" s="153">
        <v>6</v>
      </c>
      <c r="F97" s="153" t="s">
        <v>271</v>
      </c>
      <c r="G97" s="153" t="s">
        <v>272</v>
      </c>
      <c r="H97" s="153" t="s">
        <v>258</v>
      </c>
      <c r="I97" s="232">
        <v>0.45833333333333331</v>
      </c>
      <c r="J97" s="153" t="s">
        <v>273</v>
      </c>
      <c r="K97" s="153" t="s">
        <v>143</v>
      </c>
      <c r="L97" s="153" t="s">
        <v>308</v>
      </c>
      <c r="M97" s="153">
        <v>166</v>
      </c>
      <c r="N97" s="154">
        <v>76</v>
      </c>
      <c r="O97" s="154"/>
      <c r="P97" s="153">
        <v>37</v>
      </c>
      <c r="Q97" s="154"/>
      <c r="R97" s="154"/>
      <c r="S97" s="154"/>
    </row>
    <row r="98" spans="1:19" ht="15.75" customHeight="1">
      <c r="A98" s="153" t="s">
        <v>298</v>
      </c>
      <c r="B98" s="153" t="s">
        <v>299</v>
      </c>
      <c r="C98" s="153">
        <v>4</v>
      </c>
      <c r="D98" s="153">
        <v>9</v>
      </c>
      <c r="E98" s="154">
        <v>6</v>
      </c>
      <c r="F98" s="154" t="s">
        <v>25</v>
      </c>
      <c r="H98" s="153" t="s">
        <v>213</v>
      </c>
      <c r="I98" s="160">
        <v>0.54166666666666663</v>
      </c>
      <c r="J98" s="154" t="s">
        <v>188</v>
      </c>
      <c r="K98" s="154" t="s">
        <v>489</v>
      </c>
      <c r="L98" s="154" t="s">
        <v>174</v>
      </c>
      <c r="M98" s="153">
        <v>18</v>
      </c>
      <c r="N98" s="154">
        <v>78</v>
      </c>
      <c r="O98" s="154"/>
      <c r="Q98" s="154"/>
      <c r="R98" s="154"/>
      <c r="S98" s="154"/>
    </row>
    <row r="99" spans="1:19" ht="15.75" customHeight="1">
      <c r="A99" s="153" t="s">
        <v>304</v>
      </c>
      <c r="B99" s="153" t="s">
        <v>305</v>
      </c>
      <c r="C99" s="153">
        <v>4</v>
      </c>
      <c r="D99" s="153">
        <v>9</v>
      </c>
      <c r="E99" s="155">
        <v>6</v>
      </c>
      <c r="F99" s="153" t="s">
        <v>491</v>
      </c>
      <c r="G99" s="153" t="s">
        <v>88</v>
      </c>
      <c r="H99" s="153" t="s">
        <v>213</v>
      </c>
      <c r="I99" s="160">
        <v>0.625</v>
      </c>
      <c r="J99" s="155" t="s">
        <v>179</v>
      </c>
      <c r="K99" s="155" t="s">
        <v>143</v>
      </c>
      <c r="L99" s="155" t="s">
        <v>157</v>
      </c>
      <c r="M99" s="153">
        <v>142</v>
      </c>
      <c r="N99" s="154">
        <v>79</v>
      </c>
      <c r="O99" s="154"/>
      <c r="Q99" s="154"/>
      <c r="R99" s="154"/>
      <c r="S99" s="154"/>
    </row>
    <row r="100" spans="1:19" ht="15.75" customHeight="1">
      <c r="A100" s="153" t="s">
        <v>325</v>
      </c>
      <c r="B100" s="153" t="s">
        <v>326</v>
      </c>
      <c r="C100" s="153">
        <v>5</v>
      </c>
      <c r="D100" s="153">
        <v>9</v>
      </c>
      <c r="E100" s="154">
        <v>12</v>
      </c>
      <c r="F100" s="154" t="s">
        <v>25</v>
      </c>
      <c r="H100" s="153" t="s">
        <v>534</v>
      </c>
      <c r="I100" s="160">
        <v>0.39583333333333331</v>
      </c>
      <c r="J100" s="154" t="s">
        <v>187</v>
      </c>
      <c r="K100" s="154" t="s">
        <v>489</v>
      </c>
      <c r="L100" s="154" t="s">
        <v>27</v>
      </c>
      <c r="M100" s="153">
        <v>21</v>
      </c>
      <c r="N100" s="154">
        <v>82</v>
      </c>
      <c r="O100" s="154"/>
      <c r="P100" s="153">
        <v>38</v>
      </c>
      <c r="Q100" s="154"/>
      <c r="R100" s="154"/>
      <c r="S100" s="154"/>
    </row>
    <row r="101" spans="1:19" ht="15.75" customHeight="1">
      <c r="A101" s="153" t="s">
        <v>317</v>
      </c>
      <c r="B101" s="153" t="s">
        <v>318</v>
      </c>
      <c r="C101" s="153">
        <v>5</v>
      </c>
      <c r="D101" s="153">
        <v>9</v>
      </c>
      <c r="E101" s="154">
        <v>12</v>
      </c>
      <c r="F101" s="154" t="s">
        <v>130</v>
      </c>
      <c r="G101" s="153" t="s">
        <v>57</v>
      </c>
      <c r="H101" s="153" t="s">
        <v>534</v>
      </c>
      <c r="I101" s="160">
        <v>0.47916666666666669</v>
      </c>
      <c r="J101" s="154" t="s">
        <v>73</v>
      </c>
      <c r="K101" s="154" t="s">
        <v>489</v>
      </c>
      <c r="L101" s="154" t="s">
        <v>74</v>
      </c>
      <c r="M101" s="153">
        <v>94</v>
      </c>
      <c r="N101" s="154">
        <v>81</v>
      </c>
      <c r="O101" s="154"/>
      <c r="Q101" s="154"/>
      <c r="R101" s="154"/>
      <c r="S101" s="154"/>
    </row>
    <row r="102" spans="1:19" ht="15.75" customHeight="1">
      <c r="A102" s="153" t="s">
        <v>327</v>
      </c>
      <c r="B102" s="153" t="s">
        <v>328</v>
      </c>
      <c r="C102" s="153">
        <v>5</v>
      </c>
      <c r="D102" s="153">
        <v>9</v>
      </c>
      <c r="E102" s="154">
        <v>12</v>
      </c>
      <c r="F102" s="154" t="s">
        <v>25</v>
      </c>
      <c r="H102" s="153" t="s">
        <v>535</v>
      </c>
      <c r="I102" s="160">
        <v>0.39583333333333331</v>
      </c>
      <c r="J102" s="154" t="s">
        <v>171</v>
      </c>
      <c r="K102" s="154" t="s">
        <v>489</v>
      </c>
      <c r="L102" s="154" t="s">
        <v>174</v>
      </c>
      <c r="M102" s="153">
        <v>23</v>
      </c>
      <c r="N102" s="154">
        <v>83</v>
      </c>
      <c r="O102" s="154"/>
      <c r="Q102" s="154"/>
      <c r="R102" s="154"/>
      <c r="S102" s="154"/>
    </row>
    <row r="103" spans="1:19" ht="15.75" customHeight="1">
      <c r="A103" s="153" t="s">
        <v>315</v>
      </c>
      <c r="B103" s="153" t="s">
        <v>316</v>
      </c>
      <c r="C103" s="153">
        <v>5</v>
      </c>
      <c r="D103" s="153">
        <v>9</v>
      </c>
      <c r="E103" s="154">
        <v>12</v>
      </c>
      <c r="F103" s="154" t="s">
        <v>130</v>
      </c>
      <c r="G103" s="153" t="s">
        <v>57</v>
      </c>
      <c r="H103" s="153" t="s">
        <v>535</v>
      </c>
      <c r="I103" s="160">
        <v>0.47916666666666669</v>
      </c>
      <c r="J103" s="154" t="s">
        <v>71</v>
      </c>
      <c r="K103" s="154" t="s">
        <v>489</v>
      </c>
      <c r="L103" s="154" t="s">
        <v>72</v>
      </c>
      <c r="M103" s="153">
        <v>93</v>
      </c>
      <c r="N103" s="154">
        <v>80</v>
      </c>
      <c r="O103" s="154"/>
      <c r="Q103" s="155"/>
      <c r="R103" s="155"/>
      <c r="S103" s="155"/>
    </row>
    <row r="104" spans="1:19" ht="15.75" customHeight="1">
      <c r="A104" s="153" t="s">
        <v>323</v>
      </c>
      <c r="B104" s="153" t="s">
        <v>324</v>
      </c>
      <c r="C104" s="153">
        <v>5</v>
      </c>
      <c r="D104" s="153">
        <v>9</v>
      </c>
      <c r="E104" s="154">
        <v>12</v>
      </c>
      <c r="F104" s="154" t="s">
        <v>25</v>
      </c>
      <c r="H104" s="153" t="s">
        <v>115</v>
      </c>
      <c r="I104" s="160">
        <v>0.375</v>
      </c>
      <c r="J104" s="154" t="s">
        <v>182</v>
      </c>
      <c r="K104" s="154" t="s">
        <v>489</v>
      </c>
      <c r="L104" s="154" t="s">
        <v>188</v>
      </c>
      <c r="M104" s="153">
        <v>24</v>
      </c>
      <c r="N104" s="154">
        <v>86</v>
      </c>
      <c r="O104" s="154"/>
      <c r="Q104" s="155"/>
      <c r="R104" s="155"/>
      <c r="S104" s="155"/>
    </row>
    <row r="105" spans="1:19" ht="15.75" customHeight="1">
      <c r="A105" s="153" t="s">
        <v>313</v>
      </c>
      <c r="B105" s="153" t="s">
        <v>314</v>
      </c>
      <c r="C105" s="153">
        <v>5</v>
      </c>
      <c r="D105" s="153">
        <v>9</v>
      </c>
      <c r="E105" s="154">
        <v>12</v>
      </c>
      <c r="F105" s="154" t="s">
        <v>25</v>
      </c>
      <c r="H105" s="153" t="s">
        <v>115</v>
      </c>
      <c r="I105" s="160">
        <v>0.45833333333333331</v>
      </c>
      <c r="J105" s="154" t="s">
        <v>173</v>
      </c>
      <c r="K105" s="154" t="s">
        <v>489</v>
      </c>
      <c r="L105" s="154" t="s">
        <v>181</v>
      </c>
      <c r="M105" s="153">
        <v>22</v>
      </c>
      <c r="N105" s="154">
        <v>84</v>
      </c>
      <c r="O105" s="154"/>
      <c r="P105" s="153">
        <v>40</v>
      </c>
      <c r="Q105" s="154"/>
      <c r="R105" s="154"/>
      <c r="S105" s="154"/>
    </row>
    <row r="106" spans="1:19" ht="15.75" customHeight="1">
      <c r="A106" s="153" t="s">
        <v>321</v>
      </c>
      <c r="B106" s="153" t="s">
        <v>322</v>
      </c>
      <c r="C106" s="153">
        <v>5</v>
      </c>
      <c r="D106" s="153">
        <v>9</v>
      </c>
      <c r="E106" s="155">
        <v>12</v>
      </c>
      <c r="F106" s="153" t="s">
        <v>491</v>
      </c>
      <c r="G106" s="153" t="s">
        <v>21</v>
      </c>
      <c r="H106" s="153" t="s">
        <v>115</v>
      </c>
      <c r="I106" s="160">
        <v>0.54166666666666663</v>
      </c>
      <c r="J106" s="155" t="s">
        <v>83</v>
      </c>
      <c r="K106" s="155" t="s">
        <v>143</v>
      </c>
      <c r="L106" s="155" t="s">
        <v>144</v>
      </c>
      <c r="M106" s="153">
        <v>125</v>
      </c>
      <c r="N106" s="154">
        <v>85</v>
      </c>
      <c r="O106" s="154"/>
      <c r="Q106" s="155"/>
      <c r="R106" s="155"/>
      <c r="S106" s="155"/>
    </row>
    <row r="107" spans="1:19" ht="15.75" customHeight="1">
      <c r="A107" s="153" t="s">
        <v>329</v>
      </c>
      <c r="B107" s="153" t="s">
        <v>330</v>
      </c>
      <c r="C107" s="153">
        <v>5</v>
      </c>
      <c r="D107" s="153">
        <v>9</v>
      </c>
      <c r="E107" s="154">
        <v>12</v>
      </c>
      <c r="F107" s="154" t="s">
        <v>130</v>
      </c>
      <c r="G107" s="153" t="s">
        <v>57</v>
      </c>
      <c r="H107" s="153" t="s">
        <v>208</v>
      </c>
      <c r="I107" s="160">
        <v>0.41666666666666669</v>
      </c>
      <c r="J107" s="154" t="s">
        <v>58</v>
      </c>
      <c r="K107" s="154" t="s">
        <v>489</v>
      </c>
      <c r="L107" s="154" t="s">
        <v>66</v>
      </c>
      <c r="M107" s="153">
        <v>91</v>
      </c>
      <c r="N107" s="154">
        <v>87</v>
      </c>
      <c r="O107" s="155"/>
      <c r="P107" s="153">
        <v>41</v>
      </c>
      <c r="Q107" s="154"/>
      <c r="R107" s="154"/>
      <c r="S107" s="154"/>
    </row>
    <row r="108" spans="1:19" ht="15.75" customHeight="1">
      <c r="A108" s="153" t="s">
        <v>331</v>
      </c>
      <c r="B108" s="153" t="s">
        <v>332</v>
      </c>
      <c r="C108" s="153">
        <v>13</v>
      </c>
      <c r="D108" s="153">
        <v>9</v>
      </c>
      <c r="E108" s="153">
        <v>12</v>
      </c>
      <c r="F108" s="153" t="s">
        <v>271</v>
      </c>
      <c r="G108" s="153" t="s">
        <v>272</v>
      </c>
      <c r="H108" s="153" t="s">
        <v>333</v>
      </c>
      <c r="J108" s="153" t="s">
        <v>334</v>
      </c>
      <c r="K108" s="153" t="s">
        <v>143</v>
      </c>
      <c r="L108" s="153" t="s">
        <v>273</v>
      </c>
      <c r="M108" s="153">
        <v>167</v>
      </c>
      <c r="N108" s="154">
        <v>88</v>
      </c>
      <c r="O108" s="155"/>
      <c r="Q108" s="154"/>
      <c r="R108" s="154"/>
      <c r="S108" s="154"/>
    </row>
    <row r="109" spans="1:19" ht="15.75" customHeight="1">
      <c r="A109" s="153" t="s">
        <v>335</v>
      </c>
      <c r="B109" s="153" t="s">
        <v>336</v>
      </c>
      <c r="C109" s="153">
        <v>13</v>
      </c>
      <c r="D109" s="153">
        <v>9</v>
      </c>
      <c r="E109" s="153">
        <v>12</v>
      </c>
      <c r="F109" s="153" t="s">
        <v>277</v>
      </c>
      <c r="G109" s="153" t="s">
        <v>272</v>
      </c>
      <c r="H109" s="153" t="s">
        <v>333</v>
      </c>
      <c r="J109" s="153" t="s">
        <v>334</v>
      </c>
      <c r="K109" s="153" t="s">
        <v>143</v>
      </c>
      <c r="L109" s="153" t="s">
        <v>273</v>
      </c>
      <c r="M109" s="153">
        <v>176</v>
      </c>
      <c r="N109" s="154">
        <v>89</v>
      </c>
      <c r="O109" s="155"/>
      <c r="Q109" s="154"/>
      <c r="R109" s="154"/>
      <c r="S109" s="154"/>
    </row>
    <row r="110" spans="1:19" ht="15.75" customHeight="1">
      <c r="A110" s="153" t="s">
        <v>319</v>
      </c>
      <c r="B110" s="153" t="s">
        <v>320</v>
      </c>
      <c r="C110" s="153">
        <v>5</v>
      </c>
      <c r="D110" s="153">
        <v>9</v>
      </c>
      <c r="E110" s="154">
        <v>12</v>
      </c>
      <c r="F110" s="154" t="s">
        <v>130</v>
      </c>
      <c r="G110" s="153" t="s">
        <v>57</v>
      </c>
      <c r="H110" s="153" t="s">
        <v>486</v>
      </c>
      <c r="I110" s="160">
        <v>0.41666666666666669</v>
      </c>
      <c r="J110" s="154" t="s">
        <v>69</v>
      </c>
      <c r="K110" s="154" t="s">
        <v>489</v>
      </c>
      <c r="L110" s="154" t="s">
        <v>140</v>
      </c>
      <c r="M110" s="153">
        <v>92</v>
      </c>
      <c r="N110" s="154">
        <v>91</v>
      </c>
      <c r="O110" s="155"/>
      <c r="P110" s="154"/>
      <c r="Q110" s="154"/>
      <c r="R110" s="154"/>
      <c r="S110" s="154"/>
    </row>
    <row r="111" spans="1:19" ht="15.75" customHeight="1">
      <c r="A111" s="153" t="s">
        <v>311</v>
      </c>
      <c r="B111" s="153" t="s">
        <v>312</v>
      </c>
      <c r="C111" s="153">
        <v>4</v>
      </c>
      <c r="D111" s="153">
        <v>9</v>
      </c>
      <c r="E111" s="155">
        <v>12</v>
      </c>
      <c r="F111" s="153" t="s">
        <v>491</v>
      </c>
      <c r="G111" s="153" t="s">
        <v>88</v>
      </c>
      <c r="H111" s="153" t="s">
        <v>486</v>
      </c>
      <c r="I111" s="160">
        <v>0.5</v>
      </c>
      <c r="J111" s="155" t="s">
        <v>178</v>
      </c>
      <c r="K111" s="155" t="s">
        <v>143</v>
      </c>
      <c r="L111" s="155" t="s">
        <v>161</v>
      </c>
      <c r="M111" s="153">
        <v>143</v>
      </c>
      <c r="N111" s="154">
        <v>90</v>
      </c>
      <c r="P111" s="154">
        <v>42</v>
      </c>
      <c r="Q111" s="155"/>
      <c r="R111" s="155"/>
      <c r="S111" s="155"/>
    </row>
    <row r="112" spans="1:19" ht="15.75" customHeight="1">
      <c r="A112" s="162" t="s">
        <v>546</v>
      </c>
      <c r="B112" s="162" t="s">
        <v>547</v>
      </c>
      <c r="C112" s="162"/>
      <c r="D112" s="162">
        <v>9</v>
      </c>
      <c r="E112" s="162">
        <v>13</v>
      </c>
      <c r="F112" s="162" t="s">
        <v>494</v>
      </c>
      <c r="G112" s="162"/>
      <c r="H112" s="153" t="s">
        <v>503</v>
      </c>
      <c r="I112" s="163">
        <v>0.375</v>
      </c>
      <c r="J112" s="164" t="s">
        <v>181</v>
      </c>
      <c r="K112" s="164" t="s">
        <v>489</v>
      </c>
      <c r="L112" s="164" t="s">
        <v>495</v>
      </c>
      <c r="M112" s="164">
        <v>184</v>
      </c>
      <c r="P112" s="154">
        <v>43</v>
      </c>
      <c r="Q112" s="154"/>
      <c r="R112" s="154"/>
      <c r="S112" s="154"/>
    </row>
    <row r="113" spans="1:19" ht="15.75" customHeight="1">
      <c r="A113" s="162" t="s">
        <v>548</v>
      </c>
      <c r="B113" s="162" t="s">
        <v>549</v>
      </c>
      <c r="C113" s="162"/>
      <c r="D113" s="162">
        <v>9</v>
      </c>
      <c r="E113" s="162">
        <v>13</v>
      </c>
      <c r="F113" s="162" t="s">
        <v>508</v>
      </c>
      <c r="G113" s="162"/>
      <c r="H113" s="153" t="s">
        <v>503</v>
      </c>
      <c r="I113" s="163">
        <v>0.4375</v>
      </c>
      <c r="J113" s="164" t="s">
        <v>515</v>
      </c>
      <c r="K113" s="164" t="s">
        <v>489</v>
      </c>
      <c r="L113" s="164" t="s">
        <v>181</v>
      </c>
      <c r="M113" s="164">
        <v>205</v>
      </c>
      <c r="P113" s="154">
        <v>44</v>
      </c>
      <c r="Q113" s="154"/>
      <c r="R113" s="154"/>
      <c r="S113" s="154"/>
    </row>
    <row r="114" spans="1:19" ht="15.75" customHeight="1">
      <c r="A114" s="153" t="s">
        <v>341</v>
      </c>
      <c r="B114" s="153" t="s">
        <v>342</v>
      </c>
      <c r="C114" s="153">
        <v>14</v>
      </c>
      <c r="D114" s="153">
        <v>9</v>
      </c>
      <c r="E114" s="165">
        <v>19</v>
      </c>
      <c r="F114" s="153" t="s">
        <v>271</v>
      </c>
      <c r="G114" s="153" t="s">
        <v>272</v>
      </c>
      <c r="H114" s="153" t="s">
        <v>343</v>
      </c>
      <c r="J114" s="153" t="s">
        <v>344</v>
      </c>
      <c r="K114" s="153" t="s">
        <v>143</v>
      </c>
      <c r="L114" s="153" t="s">
        <v>273</v>
      </c>
      <c r="M114" s="153">
        <v>168</v>
      </c>
      <c r="N114" s="154">
        <v>107</v>
      </c>
      <c r="P114" s="154"/>
      <c r="Q114" s="154"/>
      <c r="R114" s="154"/>
      <c r="S114" s="154"/>
    </row>
    <row r="115" spans="1:19" ht="15.75" customHeight="1">
      <c r="A115" s="153" t="s">
        <v>345</v>
      </c>
      <c r="B115" s="153" t="s">
        <v>346</v>
      </c>
      <c r="C115" s="153">
        <v>14</v>
      </c>
      <c r="D115" s="153">
        <v>9</v>
      </c>
      <c r="E115" s="165">
        <v>19</v>
      </c>
      <c r="F115" s="153" t="s">
        <v>277</v>
      </c>
      <c r="G115" s="153" t="s">
        <v>272</v>
      </c>
      <c r="H115" s="153" t="s">
        <v>343</v>
      </c>
      <c r="J115" s="153" t="s">
        <v>344</v>
      </c>
      <c r="K115" s="153" t="s">
        <v>143</v>
      </c>
      <c r="L115" s="153" t="s">
        <v>273</v>
      </c>
      <c r="M115" s="153">
        <v>177</v>
      </c>
      <c r="N115" s="154">
        <v>108</v>
      </c>
      <c r="P115" s="154">
        <v>45</v>
      </c>
    </row>
    <row r="116" spans="1:19" ht="15.75" customHeight="1">
      <c r="A116" s="153" t="s">
        <v>337</v>
      </c>
      <c r="B116" s="153" t="s">
        <v>338</v>
      </c>
      <c r="C116" s="153">
        <v>6</v>
      </c>
      <c r="D116" s="153">
        <v>9</v>
      </c>
      <c r="E116" s="154">
        <v>19</v>
      </c>
      <c r="F116" s="154" t="s">
        <v>130</v>
      </c>
      <c r="G116" s="153" t="s">
        <v>57</v>
      </c>
      <c r="H116" s="153" t="s">
        <v>208</v>
      </c>
      <c r="I116" s="160">
        <v>0.41666666666666669</v>
      </c>
      <c r="J116" s="154" t="s">
        <v>58</v>
      </c>
      <c r="K116" s="154" t="s">
        <v>489</v>
      </c>
      <c r="L116" s="154" t="s">
        <v>69</v>
      </c>
      <c r="M116" s="153">
        <v>96</v>
      </c>
      <c r="N116" s="154">
        <v>92</v>
      </c>
      <c r="O116" s="154"/>
    </row>
    <row r="117" spans="1:19" ht="15.75" customHeight="1">
      <c r="A117" s="153" t="s">
        <v>339</v>
      </c>
      <c r="B117" s="153" t="s">
        <v>340</v>
      </c>
      <c r="C117" s="153">
        <v>5</v>
      </c>
      <c r="D117" s="153">
        <v>9</v>
      </c>
      <c r="E117" s="155">
        <v>19</v>
      </c>
      <c r="F117" s="153" t="s">
        <v>491</v>
      </c>
      <c r="G117" s="153" t="s">
        <v>88</v>
      </c>
      <c r="H117" s="153" t="s">
        <v>208</v>
      </c>
      <c r="I117" s="160">
        <v>0.5</v>
      </c>
      <c r="J117" s="155" t="s">
        <v>157</v>
      </c>
      <c r="K117" s="155" t="s">
        <v>143</v>
      </c>
      <c r="L117" s="155" t="s">
        <v>178</v>
      </c>
      <c r="M117" s="153">
        <v>146</v>
      </c>
      <c r="N117" s="154">
        <v>93</v>
      </c>
      <c r="O117" s="154"/>
      <c r="P117" s="153">
        <v>46</v>
      </c>
    </row>
    <row r="118" spans="1:19" ht="15.75" customHeight="1">
      <c r="A118" s="153" t="s">
        <v>347</v>
      </c>
      <c r="B118" s="153" t="s">
        <v>348</v>
      </c>
      <c r="C118" s="153">
        <v>6</v>
      </c>
      <c r="D118" s="153">
        <v>9</v>
      </c>
      <c r="E118" s="154">
        <v>20</v>
      </c>
      <c r="F118" s="161" t="s">
        <v>130</v>
      </c>
      <c r="G118" s="153" t="s">
        <v>13</v>
      </c>
      <c r="H118" s="153" t="s">
        <v>185</v>
      </c>
      <c r="I118" s="160">
        <v>0.41666666666666669</v>
      </c>
      <c r="J118" s="154" t="s">
        <v>47</v>
      </c>
      <c r="K118" s="154" t="s">
        <v>489</v>
      </c>
      <c r="L118" s="154" t="s">
        <v>133</v>
      </c>
      <c r="M118" s="153">
        <v>63</v>
      </c>
      <c r="N118" s="154">
        <v>94</v>
      </c>
      <c r="P118" s="154"/>
    </row>
    <row r="119" spans="1:19" ht="15.75" customHeight="1">
      <c r="A119" s="153" t="s">
        <v>349</v>
      </c>
      <c r="B119" s="153" t="s">
        <v>350</v>
      </c>
      <c r="C119" s="153">
        <v>5</v>
      </c>
      <c r="D119" s="153">
        <v>9</v>
      </c>
      <c r="E119" s="155">
        <v>20</v>
      </c>
      <c r="F119" s="153" t="s">
        <v>491</v>
      </c>
      <c r="G119" s="153" t="s">
        <v>21</v>
      </c>
      <c r="H119" s="153" t="s">
        <v>185</v>
      </c>
      <c r="I119" s="160">
        <v>0.5</v>
      </c>
      <c r="J119" s="155" t="s">
        <v>85</v>
      </c>
      <c r="K119" s="155" t="s">
        <v>143</v>
      </c>
      <c r="L119" s="155" t="s">
        <v>84</v>
      </c>
      <c r="M119" s="153">
        <v>127</v>
      </c>
      <c r="N119" s="154">
        <v>95</v>
      </c>
      <c r="P119" s="154"/>
    </row>
    <row r="120" spans="1:19" ht="15.75" customHeight="1">
      <c r="A120" s="153" t="s">
        <v>351</v>
      </c>
      <c r="B120" s="153" t="s">
        <v>352</v>
      </c>
      <c r="C120" s="153">
        <v>6</v>
      </c>
      <c r="D120" s="153">
        <v>9</v>
      </c>
      <c r="E120" s="154">
        <v>20</v>
      </c>
      <c r="F120" s="161" t="s">
        <v>130</v>
      </c>
      <c r="G120" s="153" t="s">
        <v>13</v>
      </c>
      <c r="H120" s="153" t="s">
        <v>185</v>
      </c>
      <c r="I120" s="160">
        <v>0.58333333333333337</v>
      </c>
      <c r="J120" s="154" t="s">
        <v>197</v>
      </c>
      <c r="K120" s="154" t="s">
        <v>489</v>
      </c>
      <c r="L120" s="154" t="s">
        <v>38</v>
      </c>
      <c r="M120" s="153">
        <v>62</v>
      </c>
      <c r="N120" s="154">
        <v>96</v>
      </c>
      <c r="P120" s="153">
        <v>47</v>
      </c>
    </row>
    <row r="121" spans="1:19" ht="15.75" customHeight="1">
      <c r="A121" s="153" t="s">
        <v>359</v>
      </c>
      <c r="B121" s="153" t="s">
        <v>360</v>
      </c>
      <c r="C121" s="153">
        <v>5</v>
      </c>
      <c r="D121" s="153">
        <v>9</v>
      </c>
      <c r="E121" s="155">
        <v>21</v>
      </c>
      <c r="F121" s="153" t="s">
        <v>491</v>
      </c>
      <c r="G121" s="153" t="s">
        <v>21</v>
      </c>
      <c r="H121" s="153" t="s">
        <v>213</v>
      </c>
      <c r="I121" s="160">
        <v>0.375</v>
      </c>
      <c r="J121" s="155" t="s">
        <v>81</v>
      </c>
      <c r="K121" s="155" t="s">
        <v>489</v>
      </c>
      <c r="L121" s="155" t="s">
        <v>87</v>
      </c>
      <c r="M121" s="153">
        <v>126</v>
      </c>
      <c r="N121" s="154">
        <v>100</v>
      </c>
      <c r="P121" s="153">
        <v>48</v>
      </c>
    </row>
    <row r="122" spans="1:19" ht="15.75" customHeight="1">
      <c r="A122" s="153" t="s">
        <v>355</v>
      </c>
      <c r="B122" s="153" t="s">
        <v>356</v>
      </c>
      <c r="C122" s="153">
        <v>6</v>
      </c>
      <c r="D122" s="153">
        <v>9</v>
      </c>
      <c r="E122" s="154">
        <v>21</v>
      </c>
      <c r="F122" s="154" t="s">
        <v>130</v>
      </c>
      <c r="G122" s="153" t="s">
        <v>57</v>
      </c>
      <c r="H122" s="153" t="s">
        <v>213</v>
      </c>
      <c r="I122" s="160">
        <v>0.45833333333333331</v>
      </c>
      <c r="J122" s="154" t="s">
        <v>72</v>
      </c>
      <c r="K122" s="154" t="s">
        <v>489</v>
      </c>
      <c r="L122" s="154" t="s">
        <v>74</v>
      </c>
      <c r="M122" s="153">
        <v>99</v>
      </c>
      <c r="N122" s="154">
        <v>98</v>
      </c>
      <c r="P122" s="154"/>
    </row>
    <row r="123" spans="1:19" ht="15.75" customHeight="1">
      <c r="A123" s="153" t="s">
        <v>353</v>
      </c>
      <c r="B123" s="153" t="s">
        <v>354</v>
      </c>
      <c r="C123" s="153">
        <v>5</v>
      </c>
      <c r="D123" s="153">
        <v>9</v>
      </c>
      <c r="E123" s="155">
        <v>21</v>
      </c>
      <c r="F123" s="153" t="s">
        <v>491</v>
      </c>
      <c r="G123" s="153" t="s">
        <v>88</v>
      </c>
      <c r="H123" s="153" t="s">
        <v>213</v>
      </c>
      <c r="I123" s="160">
        <v>0.54166666666666663</v>
      </c>
      <c r="J123" s="155" t="s">
        <v>179</v>
      </c>
      <c r="K123" s="155" t="s">
        <v>143</v>
      </c>
      <c r="L123" s="155" t="s">
        <v>160</v>
      </c>
      <c r="M123" s="153">
        <v>147</v>
      </c>
      <c r="N123" s="154">
        <v>97</v>
      </c>
      <c r="P123" s="154"/>
    </row>
    <row r="124" spans="1:19" ht="15.75" customHeight="1">
      <c r="A124" s="153" t="s">
        <v>357</v>
      </c>
      <c r="B124" s="153" t="s">
        <v>358</v>
      </c>
      <c r="C124" s="153">
        <v>5</v>
      </c>
      <c r="D124" s="153">
        <v>9</v>
      </c>
      <c r="E124" s="155">
        <v>21</v>
      </c>
      <c r="F124" s="153" t="s">
        <v>491</v>
      </c>
      <c r="G124" s="153" t="s">
        <v>88</v>
      </c>
      <c r="H124" s="153" t="s">
        <v>213</v>
      </c>
      <c r="I124" s="160">
        <v>0.625</v>
      </c>
      <c r="J124" s="155" t="s">
        <v>161</v>
      </c>
      <c r="K124" s="155" t="s">
        <v>143</v>
      </c>
      <c r="L124" s="155" t="s">
        <v>89</v>
      </c>
      <c r="M124" s="153">
        <v>145</v>
      </c>
      <c r="N124" s="154">
        <v>99</v>
      </c>
    </row>
    <row r="125" spans="1:19" ht="15.75" customHeight="1">
      <c r="A125" s="153" t="s">
        <v>361</v>
      </c>
      <c r="B125" s="153" t="s">
        <v>362</v>
      </c>
      <c r="C125" s="153">
        <v>6</v>
      </c>
      <c r="D125" s="153">
        <v>9</v>
      </c>
      <c r="E125" s="154">
        <v>22</v>
      </c>
      <c r="F125" s="154" t="s">
        <v>130</v>
      </c>
      <c r="G125" s="153" t="s">
        <v>57</v>
      </c>
      <c r="H125" s="153" t="s">
        <v>115</v>
      </c>
      <c r="I125" s="160">
        <v>0.375</v>
      </c>
      <c r="J125" s="154" t="s">
        <v>73</v>
      </c>
      <c r="K125" s="154" t="s">
        <v>489</v>
      </c>
      <c r="L125" s="154" t="s">
        <v>71</v>
      </c>
      <c r="M125" s="153">
        <v>98</v>
      </c>
      <c r="N125" s="154">
        <v>101</v>
      </c>
      <c r="P125" s="154"/>
    </row>
    <row r="126" spans="1:19" ht="15.75" customHeight="1">
      <c r="A126" s="153" t="s">
        <v>363</v>
      </c>
      <c r="B126" s="153" t="s">
        <v>364</v>
      </c>
      <c r="C126" s="153">
        <v>6</v>
      </c>
      <c r="D126" s="153">
        <v>9</v>
      </c>
      <c r="E126" s="154">
        <v>22</v>
      </c>
      <c r="F126" s="154" t="s">
        <v>130</v>
      </c>
      <c r="G126" s="153" t="s">
        <v>57</v>
      </c>
      <c r="H126" s="153" t="s">
        <v>115</v>
      </c>
      <c r="I126" s="160">
        <v>0.45833333333333331</v>
      </c>
      <c r="J126" s="154" t="s">
        <v>140</v>
      </c>
      <c r="K126" s="154" t="s">
        <v>489</v>
      </c>
      <c r="L126" s="154" t="s">
        <v>66</v>
      </c>
      <c r="M126" s="153">
        <v>97</v>
      </c>
      <c r="N126" s="154">
        <v>102</v>
      </c>
      <c r="P126" s="154"/>
    </row>
    <row r="127" spans="1:19" ht="15.75" customHeight="1">
      <c r="A127" s="162" t="s">
        <v>550</v>
      </c>
      <c r="B127" s="162" t="s">
        <v>551</v>
      </c>
      <c r="C127" s="162"/>
      <c r="D127" s="162">
        <v>9</v>
      </c>
      <c r="E127" s="162">
        <v>22</v>
      </c>
      <c r="F127" s="162" t="s">
        <v>494</v>
      </c>
      <c r="G127" s="162"/>
      <c r="H127" s="153" t="s">
        <v>115</v>
      </c>
      <c r="I127" s="163">
        <v>0.54166666666666663</v>
      </c>
      <c r="J127" s="164" t="s">
        <v>37</v>
      </c>
      <c r="K127" s="164" t="s">
        <v>489</v>
      </c>
      <c r="L127" s="164" t="s">
        <v>66</v>
      </c>
      <c r="M127" s="164">
        <v>193</v>
      </c>
      <c r="P127" s="154"/>
    </row>
    <row r="128" spans="1:19" ht="15.75" customHeight="1">
      <c r="A128" s="153" t="s">
        <v>371</v>
      </c>
      <c r="B128" s="153" t="s">
        <v>372</v>
      </c>
      <c r="C128" s="153">
        <v>6</v>
      </c>
      <c r="D128" s="153">
        <v>9</v>
      </c>
      <c r="E128" s="154">
        <v>26</v>
      </c>
      <c r="F128" s="154" t="s">
        <v>25</v>
      </c>
      <c r="H128" s="153" t="s">
        <v>213</v>
      </c>
      <c r="I128" s="160">
        <v>0.375</v>
      </c>
      <c r="J128" s="154" t="s">
        <v>173</v>
      </c>
      <c r="K128" s="154" t="s">
        <v>489</v>
      </c>
      <c r="L128" s="154" t="s">
        <v>182</v>
      </c>
      <c r="M128" s="153">
        <v>27</v>
      </c>
      <c r="N128" s="154">
        <v>106</v>
      </c>
      <c r="P128" s="154">
        <v>50</v>
      </c>
    </row>
    <row r="129" spans="1:16" ht="15.75" customHeight="1">
      <c r="A129" s="153" t="s">
        <v>365</v>
      </c>
      <c r="B129" s="153" t="s">
        <v>366</v>
      </c>
      <c r="C129" s="153">
        <v>6</v>
      </c>
      <c r="D129" s="153">
        <v>9</v>
      </c>
      <c r="E129" s="154">
        <v>26</v>
      </c>
      <c r="F129" s="154" t="s">
        <v>25</v>
      </c>
      <c r="H129" s="153" t="s">
        <v>213</v>
      </c>
      <c r="I129" s="160">
        <v>0.45833333333333331</v>
      </c>
      <c r="J129" s="154" t="s">
        <v>188</v>
      </c>
      <c r="K129" s="154" t="s">
        <v>489</v>
      </c>
      <c r="L129" s="154" t="s">
        <v>181</v>
      </c>
      <c r="M129" s="153">
        <v>28</v>
      </c>
      <c r="N129" s="154">
        <v>103</v>
      </c>
    </row>
    <row r="130" spans="1:16" ht="15.75" customHeight="1">
      <c r="A130" s="153" t="s">
        <v>367</v>
      </c>
      <c r="B130" s="153" t="s">
        <v>368</v>
      </c>
      <c r="C130" s="153">
        <v>6</v>
      </c>
      <c r="D130" s="153">
        <v>9</v>
      </c>
      <c r="E130" s="154">
        <v>26</v>
      </c>
      <c r="F130" s="161" t="s">
        <v>130</v>
      </c>
      <c r="G130" s="153" t="s">
        <v>13</v>
      </c>
      <c r="H130" s="153" t="s">
        <v>213</v>
      </c>
      <c r="I130" s="160">
        <v>0.54166666666666663</v>
      </c>
      <c r="J130" s="154" t="s">
        <v>29</v>
      </c>
      <c r="K130" s="154" t="s">
        <v>489</v>
      </c>
      <c r="L130" s="154" t="s">
        <v>37</v>
      </c>
      <c r="M130" s="153">
        <v>61</v>
      </c>
      <c r="N130" s="154">
        <v>104</v>
      </c>
      <c r="P130" s="154"/>
    </row>
    <row r="131" spans="1:16" ht="15.75" customHeight="1">
      <c r="A131" s="153" t="s">
        <v>369</v>
      </c>
      <c r="B131" s="153" t="s">
        <v>370</v>
      </c>
      <c r="C131" s="153">
        <v>6</v>
      </c>
      <c r="D131" s="153">
        <v>9</v>
      </c>
      <c r="E131" s="154">
        <v>26</v>
      </c>
      <c r="F131" s="161" t="s">
        <v>130</v>
      </c>
      <c r="G131" s="153" t="s">
        <v>13</v>
      </c>
      <c r="H131" s="153" t="s">
        <v>213</v>
      </c>
      <c r="I131" s="160">
        <v>0.625</v>
      </c>
      <c r="J131" s="154" t="s">
        <v>51</v>
      </c>
      <c r="K131" s="154" t="s">
        <v>489</v>
      </c>
      <c r="L131" s="154" t="s">
        <v>54</v>
      </c>
      <c r="M131" s="153">
        <v>64</v>
      </c>
      <c r="N131" s="154">
        <v>105</v>
      </c>
      <c r="P131" s="154"/>
    </row>
    <row r="132" spans="1:16" ht="15.75" customHeight="1">
      <c r="A132" s="153" t="s">
        <v>373</v>
      </c>
      <c r="B132" s="153" t="s">
        <v>374</v>
      </c>
      <c r="C132" s="153">
        <v>10</v>
      </c>
      <c r="D132" s="153">
        <v>9</v>
      </c>
      <c r="E132" s="165">
        <v>26</v>
      </c>
      <c r="F132" s="153" t="s">
        <v>271</v>
      </c>
      <c r="G132" s="153" t="s">
        <v>272</v>
      </c>
      <c r="J132" s="153" t="s">
        <v>273</v>
      </c>
      <c r="K132" s="153" t="s">
        <v>143</v>
      </c>
      <c r="L132" s="153" t="s">
        <v>375</v>
      </c>
      <c r="M132" s="153">
        <v>164</v>
      </c>
      <c r="N132" s="154">
        <v>109</v>
      </c>
      <c r="P132" s="154"/>
    </row>
    <row r="133" spans="1:16" ht="15.75" customHeight="1">
      <c r="A133" s="153" t="s">
        <v>376</v>
      </c>
      <c r="B133" s="153" t="s">
        <v>377</v>
      </c>
      <c r="C133" s="153">
        <v>10</v>
      </c>
      <c r="D133" s="153">
        <v>9</v>
      </c>
      <c r="E133" s="165">
        <v>26</v>
      </c>
      <c r="F133" s="153" t="s">
        <v>277</v>
      </c>
      <c r="G133" s="153" t="s">
        <v>272</v>
      </c>
      <c r="J133" s="153" t="s">
        <v>273</v>
      </c>
      <c r="K133" s="153" t="s">
        <v>143</v>
      </c>
      <c r="L133" s="153" t="s">
        <v>375</v>
      </c>
      <c r="M133" s="153">
        <v>173</v>
      </c>
      <c r="N133" s="154">
        <v>110</v>
      </c>
    </row>
    <row r="134" spans="1:16" ht="15.75" customHeight="1">
      <c r="A134" s="162" t="s">
        <v>552</v>
      </c>
      <c r="B134" s="162" t="s">
        <v>553</v>
      </c>
      <c r="C134" s="162"/>
      <c r="D134" s="162">
        <v>9</v>
      </c>
      <c r="E134" s="162">
        <v>27</v>
      </c>
      <c r="F134" s="162" t="s">
        <v>494</v>
      </c>
      <c r="G134" s="162"/>
      <c r="H134" s="162" t="s">
        <v>503</v>
      </c>
      <c r="I134" s="163">
        <v>0.39583333333333331</v>
      </c>
      <c r="J134" s="164" t="s">
        <v>89</v>
      </c>
      <c r="K134" s="164" t="s">
        <v>489</v>
      </c>
      <c r="L134" s="164" t="s">
        <v>37</v>
      </c>
      <c r="M134" s="164">
        <v>190</v>
      </c>
    </row>
    <row r="135" spans="1:16" ht="15.75" customHeight="1">
      <c r="A135" s="162" t="s">
        <v>554</v>
      </c>
      <c r="B135" s="162" t="s">
        <v>555</v>
      </c>
      <c r="C135" s="162"/>
      <c r="D135" s="162">
        <v>9</v>
      </c>
      <c r="E135" s="162">
        <v>27</v>
      </c>
      <c r="F135" s="162" t="s">
        <v>508</v>
      </c>
      <c r="G135" s="162"/>
      <c r="H135" s="162" t="s">
        <v>503</v>
      </c>
      <c r="I135" s="163">
        <v>0.45833333333333331</v>
      </c>
      <c r="J135" s="164" t="s">
        <v>181</v>
      </c>
      <c r="K135" s="164" t="s">
        <v>489</v>
      </c>
      <c r="L135" s="164" t="s">
        <v>515</v>
      </c>
      <c r="M135" s="164">
        <v>208</v>
      </c>
    </row>
    <row r="136" spans="1:16" ht="15.75" customHeight="1">
      <c r="A136" s="162" t="s">
        <v>556</v>
      </c>
      <c r="B136" s="162" t="s">
        <v>557</v>
      </c>
      <c r="C136" s="162"/>
      <c r="D136" s="162">
        <v>9</v>
      </c>
      <c r="E136" s="162">
        <v>27</v>
      </c>
      <c r="F136" s="162" t="s">
        <v>508</v>
      </c>
      <c r="G136" s="162"/>
      <c r="H136" s="162" t="s">
        <v>503</v>
      </c>
      <c r="I136" s="163">
        <v>0.52083333333333337</v>
      </c>
      <c r="J136" s="164" t="s">
        <v>182</v>
      </c>
      <c r="K136" s="164" t="s">
        <v>489</v>
      </c>
      <c r="L136" s="164" t="s">
        <v>27</v>
      </c>
      <c r="M136" s="164">
        <v>214</v>
      </c>
    </row>
    <row r="137" spans="1:16" ht="15.75" customHeight="1">
      <c r="A137" s="153" t="s">
        <v>378</v>
      </c>
      <c r="B137" s="153" t="s">
        <v>379</v>
      </c>
      <c r="C137" s="153">
        <v>6</v>
      </c>
      <c r="D137" s="153">
        <v>10</v>
      </c>
      <c r="E137" s="154">
        <v>3</v>
      </c>
      <c r="F137" s="154" t="s">
        <v>25</v>
      </c>
      <c r="H137" s="153" t="s">
        <v>115</v>
      </c>
      <c r="I137" s="160">
        <v>0.375</v>
      </c>
      <c r="J137" s="154" t="s">
        <v>174</v>
      </c>
      <c r="K137" s="154" t="s">
        <v>489</v>
      </c>
      <c r="L137" s="154" t="s">
        <v>27</v>
      </c>
      <c r="M137" s="153">
        <v>26</v>
      </c>
      <c r="N137" s="154">
        <v>111</v>
      </c>
    </row>
    <row r="138" spans="1:16" ht="15.75" customHeight="1">
      <c r="A138" s="153" t="s">
        <v>380</v>
      </c>
      <c r="B138" s="153" t="s">
        <v>381</v>
      </c>
      <c r="C138" s="153">
        <v>6</v>
      </c>
      <c r="D138" s="153">
        <v>10</v>
      </c>
      <c r="E138" s="154">
        <v>3</v>
      </c>
      <c r="F138" s="154" t="s">
        <v>25</v>
      </c>
      <c r="H138" s="153" t="s">
        <v>115</v>
      </c>
      <c r="I138" s="160">
        <v>0.45833333333333331</v>
      </c>
      <c r="J138" s="154" t="s">
        <v>171</v>
      </c>
      <c r="K138" s="154" t="s">
        <v>489</v>
      </c>
      <c r="L138" s="154" t="s">
        <v>187</v>
      </c>
      <c r="M138" s="153">
        <v>29</v>
      </c>
      <c r="N138" s="154">
        <v>112</v>
      </c>
      <c r="P138" s="155"/>
    </row>
    <row r="139" spans="1:16" ht="15.75" customHeight="1">
      <c r="A139" s="162" t="s">
        <v>558</v>
      </c>
      <c r="B139" s="162" t="s">
        <v>559</v>
      </c>
      <c r="C139" s="162"/>
      <c r="D139" s="162">
        <v>10</v>
      </c>
      <c r="E139" s="162">
        <v>3</v>
      </c>
      <c r="F139" s="162" t="s">
        <v>508</v>
      </c>
      <c r="G139" s="162"/>
      <c r="H139" s="153" t="s">
        <v>115</v>
      </c>
      <c r="I139" s="163">
        <v>0.54166666666666663</v>
      </c>
      <c r="J139" s="164" t="s">
        <v>182</v>
      </c>
      <c r="K139" s="164" t="s">
        <v>489</v>
      </c>
      <c r="L139" s="164" t="s">
        <v>515</v>
      </c>
      <c r="M139" s="164">
        <v>215</v>
      </c>
      <c r="P139" s="155"/>
    </row>
    <row r="140" spans="1:16" ht="15.75" customHeight="1">
      <c r="A140" s="153" t="s">
        <v>382</v>
      </c>
      <c r="B140" s="153" t="s">
        <v>383</v>
      </c>
      <c r="C140" s="153">
        <v>7</v>
      </c>
      <c r="D140" s="153">
        <v>10</v>
      </c>
      <c r="E140" s="154">
        <v>4</v>
      </c>
      <c r="F140" s="161" t="s">
        <v>130</v>
      </c>
      <c r="G140" s="153" t="s">
        <v>13</v>
      </c>
      <c r="H140" s="153" t="s">
        <v>115</v>
      </c>
      <c r="I140" s="232">
        <v>0.375</v>
      </c>
      <c r="J140" s="154" t="s">
        <v>54</v>
      </c>
      <c r="K140" s="154" t="s">
        <v>489</v>
      </c>
      <c r="L140" s="154" t="s">
        <v>197</v>
      </c>
      <c r="M140" s="153">
        <v>69</v>
      </c>
      <c r="N140" s="154">
        <v>113</v>
      </c>
      <c r="P140" s="155"/>
    </row>
    <row r="141" spans="1:16" ht="15.75" customHeight="1">
      <c r="A141" s="153" t="s">
        <v>388</v>
      </c>
      <c r="B141" s="153" t="s">
        <v>389</v>
      </c>
      <c r="C141" s="153">
        <v>15</v>
      </c>
      <c r="D141" s="153">
        <v>10</v>
      </c>
      <c r="E141" s="153">
        <v>4</v>
      </c>
      <c r="F141" s="153" t="s">
        <v>277</v>
      </c>
      <c r="G141" s="153" t="s">
        <v>272</v>
      </c>
      <c r="H141" s="153" t="s">
        <v>386</v>
      </c>
      <c r="I141" s="232">
        <v>0.54166666666666663</v>
      </c>
      <c r="J141" s="153" t="s">
        <v>273</v>
      </c>
      <c r="K141" s="153" t="s">
        <v>143</v>
      </c>
      <c r="L141" s="153" t="s">
        <v>387</v>
      </c>
      <c r="M141" s="153">
        <v>178</v>
      </c>
      <c r="N141" s="154">
        <v>115</v>
      </c>
      <c r="O141" s="154"/>
    </row>
    <row r="142" spans="1:16" ht="15.75" customHeight="1">
      <c r="A142" s="153" t="s">
        <v>384</v>
      </c>
      <c r="B142" s="153" t="s">
        <v>385</v>
      </c>
      <c r="C142" s="153">
        <v>15</v>
      </c>
      <c r="D142" s="153">
        <v>10</v>
      </c>
      <c r="E142" s="153">
        <v>4</v>
      </c>
      <c r="F142" s="153" t="s">
        <v>271</v>
      </c>
      <c r="G142" s="153" t="s">
        <v>272</v>
      </c>
      <c r="H142" s="153" t="s">
        <v>386</v>
      </c>
      <c r="I142" s="232">
        <v>0.59375</v>
      </c>
      <c r="J142" s="153" t="s">
        <v>273</v>
      </c>
      <c r="K142" s="153" t="s">
        <v>143</v>
      </c>
      <c r="L142" s="153" t="s">
        <v>387</v>
      </c>
      <c r="M142" s="153">
        <v>169</v>
      </c>
      <c r="N142" s="154">
        <v>114</v>
      </c>
      <c r="O142" s="154"/>
      <c r="P142" s="155">
        <v>52</v>
      </c>
    </row>
    <row r="143" spans="1:16" ht="15.75" customHeight="1">
      <c r="A143" s="153" t="s">
        <v>396</v>
      </c>
      <c r="B143" s="153" t="s">
        <v>397</v>
      </c>
      <c r="C143" s="153">
        <v>7</v>
      </c>
      <c r="D143" s="153">
        <v>10</v>
      </c>
      <c r="E143" s="154">
        <v>10</v>
      </c>
      <c r="F143" s="154" t="s">
        <v>25</v>
      </c>
      <c r="H143" s="153" t="s">
        <v>114</v>
      </c>
      <c r="J143" s="154" t="s">
        <v>173</v>
      </c>
      <c r="K143" s="154" t="s">
        <v>489</v>
      </c>
      <c r="L143" s="154" t="s">
        <v>27</v>
      </c>
      <c r="M143" s="153">
        <v>31</v>
      </c>
      <c r="N143" s="154">
        <v>119</v>
      </c>
      <c r="O143" s="154"/>
      <c r="P143" s="155"/>
    </row>
    <row r="144" spans="1:16" ht="15.75" customHeight="1">
      <c r="A144" s="153" t="s">
        <v>394</v>
      </c>
      <c r="B144" s="153" t="s">
        <v>395</v>
      </c>
      <c r="C144" s="153">
        <v>7</v>
      </c>
      <c r="D144" s="153">
        <v>10</v>
      </c>
      <c r="E144" s="154">
        <v>10</v>
      </c>
      <c r="F144" s="154" t="s">
        <v>25</v>
      </c>
      <c r="H144" s="153" t="s">
        <v>114</v>
      </c>
      <c r="J144" s="154" t="s">
        <v>181</v>
      </c>
      <c r="K144" s="154" t="s">
        <v>489</v>
      </c>
      <c r="L144" s="154" t="s">
        <v>187</v>
      </c>
      <c r="M144" s="153">
        <v>32</v>
      </c>
      <c r="N144" s="154">
        <v>118</v>
      </c>
      <c r="O144" s="154"/>
      <c r="P144" s="155">
        <v>53</v>
      </c>
    </row>
    <row r="145" spans="1:16" ht="15.75" customHeight="1">
      <c r="A145" s="153" t="s">
        <v>392</v>
      </c>
      <c r="B145" s="153" t="s">
        <v>393</v>
      </c>
      <c r="C145" s="153">
        <v>7</v>
      </c>
      <c r="D145" s="153">
        <v>10</v>
      </c>
      <c r="E145" s="154">
        <v>10</v>
      </c>
      <c r="F145" s="154" t="s">
        <v>25</v>
      </c>
      <c r="H145" s="153" t="s">
        <v>114</v>
      </c>
      <c r="J145" s="154" t="s">
        <v>174</v>
      </c>
      <c r="K145" s="154" t="s">
        <v>489</v>
      </c>
      <c r="L145" s="154" t="s">
        <v>182</v>
      </c>
      <c r="M145" s="153">
        <v>33</v>
      </c>
      <c r="N145" s="154">
        <v>117</v>
      </c>
      <c r="O145" s="154"/>
      <c r="P145" s="155"/>
    </row>
    <row r="146" spans="1:16" ht="15.75" customHeight="1">
      <c r="A146" s="153" t="s">
        <v>390</v>
      </c>
      <c r="B146" s="153" t="s">
        <v>391</v>
      </c>
      <c r="C146" s="153">
        <v>7</v>
      </c>
      <c r="D146" s="153">
        <v>10</v>
      </c>
      <c r="E146" s="154">
        <v>10</v>
      </c>
      <c r="F146" s="154" t="s">
        <v>25</v>
      </c>
      <c r="H146" s="153" t="s">
        <v>114</v>
      </c>
      <c r="J146" s="154" t="s">
        <v>188</v>
      </c>
      <c r="K146" s="154" t="s">
        <v>489</v>
      </c>
      <c r="L146" s="154" t="s">
        <v>171</v>
      </c>
      <c r="M146" s="153">
        <v>34</v>
      </c>
      <c r="N146" s="154">
        <v>116</v>
      </c>
      <c r="O146" s="154"/>
      <c r="P146" s="155"/>
    </row>
    <row r="147" spans="1:16" ht="15.75" customHeight="1">
      <c r="A147" s="153" t="s">
        <v>400</v>
      </c>
      <c r="B147" s="153" t="s">
        <v>401</v>
      </c>
      <c r="C147" s="153">
        <v>16</v>
      </c>
      <c r="D147" s="153">
        <v>10</v>
      </c>
      <c r="E147" s="153">
        <v>10</v>
      </c>
      <c r="F147" s="153" t="s">
        <v>271</v>
      </c>
      <c r="G147" s="153" t="s">
        <v>272</v>
      </c>
      <c r="H147" s="153" t="s">
        <v>258</v>
      </c>
      <c r="I147" s="232">
        <v>0.54166666666666663</v>
      </c>
      <c r="J147" s="153" t="s">
        <v>273</v>
      </c>
      <c r="K147" s="153" t="s">
        <v>143</v>
      </c>
      <c r="L147" s="153" t="s">
        <v>402</v>
      </c>
      <c r="M147" s="153">
        <v>170</v>
      </c>
      <c r="N147" s="154">
        <v>120</v>
      </c>
      <c r="P147" s="155"/>
    </row>
    <row r="148" spans="1:16" ht="15.75" customHeight="1">
      <c r="A148" s="153" t="s">
        <v>403</v>
      </c>
      <c r="B148" s="153" t="s">
        <v>404</v>
      </c>
      <c r="C148" s="153">
        <v>16</v>
      </c>
      <c r="D148" s="153">
        <v>10</v>
      </c>
      <c r="E148" s="153">
        <v>10</v>
      </c>
      <c r="F148" s="153" t="s">
        <v>277</v>
      </c>
      <c r="G148" s="153" t="s">
        <v>272</v>
      </c>
      <c r="H148" s="153" t="s">
        <v>258</v>
      </c>
      <c r="I148" s="232">
        <v>0.61458333333333337</v>
      </c>
      <c r="J148" s="153" t="s">
        <v>273</v>
      </c>
      <c r="K148" s="153" t="s">
        <v>143</v>
      </c>
      <c r="L148" s="153" t="s">
        <v>402</v>
      </c>
      <c r="M148" s="153">
        <v>179</v>
      </c>
      <c r="N148" s="154">
        <v>121</v>
      </c>
      <c r="P148" s="155"/>
    </row>
    <row r="149" spans="1:16" ht="15.75" customHeight="1">
      <c r="A149" s="153" t="s">
        <v>398</v>
      </c>
      <c r="B149" s="153" t="s">
        <v>399</v>
      </c>
      <c r="C149" s="153">
        <v>7</v>
      </c>
      <c r="D149" s="153">
        <v>10</v>
      </c>
      <c r="E149" s="154">
        <v>10</v>
      </c>
      <c r="F149" s="161" t="s">
        <v>130</v>
      </c>
      <c r="G149" s="153" t="s">
        <v>13</v>
      </c>
      <c r="H149" s="153" t="s">
        <v>213</v>
      </c>
      <c r="I149" s="232">
        <v>0.375</v>
      </c>
      <c r="J149" s="154" t="s">
        <v>29</v>
      </c>
      <c r="K149" s="154" t="s">
        <v>489</v>
      </c>
      <c r="L149" s="154" t="s">
        <v>47</v>
      </c>
      <c r="M149" s="153">
        <v>66</v>
      </c>
      <c r="N149" s="154">
        <v>122</v>
      </c>
      <c r="O149" s="154"/>
      <c r="P149" s="155">
        <v>54</v>
      </c>
    </row>
    <row r="150" spans="1:16" ht="15.75" customHeight="1">
      <c r="A150" s="153" t="s">
        <v>411</v>
      </c>
      <c r="B150" s="153" t="s">
        <v>412</v>
      </c>
      <c r="C150" s="153">
        <v>7</v>
      </c>
      <c r="D150" s="153">
        <v>10</v>
      </c>
      <c r="E150" s="154">
        <v>11</v>
      </c>
      <c r="F150" s="154" t="s">
        <v>130</v>
      </c>
      <c r="G150" s="153" t="s">
        <v>57</v>
      </c>
      <c r="H150" s="153" t="s">
        <v>114</v>
      </c>
      <c r="I150" s="160">
        <v>0.64583333333333337</v>
      </c>
      <c r="J150" s="154" t="s">
        <v>74</v>
      </c>
      <c r="K150" s="154" t="s">
        <v>489</v>
      </c>
      <c r="L150" s="154" t="s">
        <v>140</v>
      </c>
      <c r="M150" s="153">
        <v>104</v>
      </c>
      <c r="N150" s="154">
        <v>123</v>
      </c>
      <c r="O150" s="154"/>
      <c r="P150" s="155"/>
    </row>
    <row r="151" spans="1:16" ht="15.75" customHeight="1">
      <c r="A151" s="153" t="s">
        <v>407</v>
      </c>
      <c r="B151" s="153" t="s">
        <v>408</v>
      </c>
      <c r="C151" s="153">
        <v>7</v>
      </c>
      <c r="D151" s="153">
        <v>10</v>
      </c>
      <c r="E151" s="154">
        <v>11</v>
      </c>
      <c r="F151" s="161" t="s">
        <v>130</v>
      </c>
      <c r="G151" s="153" t="s">
        <v>13</v>
      </c>
      <c r="H151" s="153" t="s">
        <v>115</v>
      </c>
      <c r="I151" s="160">
        <v>0.64583333333333337</v>
      </c>
      <c r="J151" s="154" t="s">
        <v>133</v>
      </c>
      <c r="K151" s="154" t="s">
        <v>489</v>
      </c>
      <c r="L151" s="154" t="s">
        <v>37</v>
      </c>
      <c r="M151" s="153">
        <v>67</v>
      </c>
      <c r="N151" s="154">
        <v>124</v>
      </c>
      <c r="P151" s="155"/>
    </row>
    <row r="152" spans="1:16" ht="15.75" customHeight="1">
      <c r="A152" s="153" t="s">
        <v>413</v>
      </c>
      <c r="B152" s="153" t="s">
        <v>414</v>
      </c>
      <c r="C152" s="153">
        <v>7</v>
      </c>
      <c r="D152" s="153">
        <v>10</v>
      </c>
      <c r="E152" s="154">
        <v>11</v>
      </c>
      <c r="F152" s="154" t="s">
        <v>130</v>
      </c>
      <c r="G152" s="153" t="s">
        <v>57</v>
      </c>
      <c r="H152" s="153" t="s">
        <v>208</v>
      </c>
      <c r="I152" s="160">
        <v>0.41666666666666669</v>
      </c>
      <c r="J152" s="154" t="s">
        <v>58</v>
      </c>
      <c r="K152" s="154" t="s">
        <v>489</v>
      </c>
      <c r="L152" s="154" t="s">
        <v>71</v>
      </c>
      <c r="M152" s="153">
        <v>101</v>
      </c>
      <c r="N152" s="154">
        <v>125</v>
      </c>
      <c r="O152" s="154"/>
      <c r="P152" s="155">
        <v>55</v>
      </c>
    </row>
    <row r="153" spans="1:16" ht="15.75" customHeight="1">
      <c r="A153" s="153" t="s">
        <v>415</v>
      </c>
      <c r="B153" s="153" t="s">
        <v>416</v>
      </c>
      <c r="C153" s="153">
        <v>7</v>
      </c>
      <c r="D153" s="153">
        <v>10</v>
      </c>
      <c r="E153" s="154">
        <v>11</v>
      </c>
      <c r="F153" s="156" t="s">
        <v>130</v>
      </c>
      <c r="G153" s="153" t="s">
        <v>13</v>
      </c>
      <c r="H153" s="153" t="s">
        <v>208</v>
      </c>
      <c r="I153" s="160">
        <v>0.5</v>
      </c>
      <c r="J153" s="154" t="s">
        <v>38</v>
      </c>
      <c r="K153" s="154" t="s">
        <v>489</v>
      </c>
      <c r="L153" s="154" t="s">
        <v>51</v>
      </c>
      <c r="M153" s="153">
        <v>68</v>
      </c>
      <c r="N153" s="154">
        <v>126</v>
      </c>
      <c r="O153" s="154"/>
      <c r="P153" s="155"/>
    </row>
    <row r="154" spans="1:16" ht="15.75" customHeight="1">
      <c r="A154" s="153" t="s">
        <v>405</v>
      </c>
      <c r="B154" s="153" t="s">
        <v>406</v>
      </c>
      <c r="C154" s="153">
        <v>7</v>
      </c>
      <c r="D154" s="153">
        <v>10</v>
      </c>
      <c r="E154" s="154">
        <v>11</v>
      </c>
      <c r="F154" s="154" t="s">
        <v>130</v>
      </c>
      <c r="G154" s="153" t="s">
        <v>57</v>
      </c>
      <c r="H154" s="153" t="s">
        <v>486</v>
      </c>
      <c r="I154" s="160">
        <v>0.41666666666666669</v>
      </c>
      <c r="J154" s="154" t="s">
        <v>69</v>
      </c>
      <c r="K154" s="154" t="s">
        <v>489</v>
      </c>
      <c r="L154" s="154" t="s">
        <v>73</v>
      </c>
      <c r="M154" s="153">
        <v>103</v>
      </c>
      <c r="N154" s="154">
        <v>127</v>
      </c>
      <c r="P154" s="155">
        <v>56</v>
      </c>
    </row>
    <row r="155" spans="1:16" ht="15.75" customHeight="1">
      <c r="A155" s="153" t="s">
        <v>409</v>
      </c>
      <c r="B155" s="153" t="s">
        <v>410</v>
      </c>
      <c r="C155" s="153">
        <v>7</v>
      </c>
      <c r="D155" s="153">
        <v>10</v>
      </c>
      <c r="E155" s="154">
        <v>11</v>
      </c>
      <c r="F155" s="154" t="s">
        <v>130</v>
      </c>
      <c r="G155" s="153" t="s">
        <v>57</v>
      </c>
      <c r="H155" s="153" t="s">
        <v>486</v>
      </c>
      <c r="I155" s="160">
        <v>0.5</v>
      </c>
      <c r="J155" s="154" t="s">
        <v>66</v>
      </c>
      <c r="K155" s="154" t="s">
        <v>489</v>
      </c>
      <c r="L155" s="154" t="s">
        <v>72</v>
      </c>
      <c r="M155" s="153">
        <v>102</v>
      </c>
      <c r="N155" s="154">
        <v>128</v>
      </c>
      <c r="P155" s="155"/>
    </row>
    <row r="156" spans="1:16" ht="15.75" customHeight="1">
      <c r="A156" s="153" t="s">
        <v>417</v>
      </c>
      <c r="B156" s="153" t="s">
        <v>418</v>
      </c>
      <c r="C156" s="157">
        <v>11</v>
      </c>
      <c r="D156" s="153">
        <v>10</v>
      </c>
      <c r="E156" s="155">
        <v>17</v>
      </c>
      <c r="F156" s="166" t="s">
        <v>419</v>
      </c>
      <c r="G156" s="153" t="s">
        <v>562</v>
      </c>
      <c r="H156" s="153" t="s">
        <v>115</v>
      </c>
      <c r="I156" s="160">
        <v>0.375</v>
      </c>
      <c r="J156" s="155" t="s">
        <v>420</v>
      </c>
      <c r="K156" s="155" t="s">
        <v>143</v>
      </c>
      <c r="L156" s="155" t="s">
        <v>421</v>
      </c>
      <c r="M156" s="153">
        <v>149</v>
      </c>
      <c r="N156" s="154">
        <v>129</v>
      </c>
      <c r="O156" s="154"/>
      <c r="P156" s="155"/>
    </row>
    <row r="157" spans="1:16" ht="15.75" customHeight="1">
      <c r="A157" s="153" t="s">
        <v>422</v>
      </c>
      <c r="B157" s="153" t="s">
        <v>423</v>
      </c>
      <c r="C157" s="157">
        <v>11</v>
      </c>
      <c r="D157" s="153">
        <v>10</v>
      </c>
      <c r="E157" s="155">
        <v>17</v>
      </c>
      <c r="F157" s="166" t="s">
        <v>419</v>
      </c>
      <c r="G157" s="153" t="s">
        <v>562</v>
      </c>
      <c r="H157" s="153" t="s">
        <v>115</v>
      </c>
      <c r="I157" s="160">
        <v>0.45833333333333331</v>
      </c>
      <c r="J157" s="155" t="s">
        <v>424</v>
      </c>
      <c r="K157" s="155" t="s">
        <v>143</v>
      </c>
      <c r="L157" s="155" t="s">
        <v>425</v>
      </c>
      <c r="M157" s="153">
        <v>150</v>
      </c>
      <c r="N157" s="154">
        <v>130</v>
      </c>
      <c r="O157" s="154"/>
      <c r="P157" s="153">
        <v>58</v>
      </c>
    </row>
    <row r="158" spans="1:16" ht="15.75" customHeight="1">
      <c r="A158" s="153" t="s">
        <v>426</v>
      </c>
      <c r="B158" s="153" t="s">
        <v>427</v>
      </c>
      <c r="C158" s="157">
        <v>11</v>
      </c>
      <c r="D158" s="153">
        <v>10</v>
      </c>
      <c r="E158" s="155">
        <v>17</v>
      </c>
      <c r="F158" s="166" t="s">
        <v>428</v>
      </c>
      <c r="G158" s="153" t="s">
        <v>563</v>
      </c>
      <c r="H158" s="153" t="s">
        <v>115</v>
      </c>
      <c r="I158" s="160">
        <v>0.54166666666666663</v>
      </c>
      <c r="J158" s="155" t="s">
        <v>429</v>
      </c>
      <c r="K158" s="155" t="s">
        <v>143</v>
      </c>
      <c r="L158" s="155" t="s">
        <v>430</v>
      </c>
      <c r="M158" s="153">
        <v>155</v>
      </c>
      <c r="N158" s="154">
        <v>131</v>
      </c>
      <c r="O158" s="154"/>
    </row>
    <row r="159" spans="1:16" ht="15.75" customHeight="1">
      <c r="A159" s="162" t="s">
        <v>560</v>
      </c>
      <c r="B159" s="162" t="s">
        <v>561</v>
      </c>
      <c r="C159" s="162"/>
      <c r="D159" s="162">
        <v>10</v>
      </c>
      <c r="E159" s="162">
        <v>17</v>
      </c>
      <c r="F159" s="162" t="s">
        <v>508</v>
      </c>
      <c r="G159" s="162"/>
      <c r="H159" s="153" t="s">
        <v>115</v>
      </c>
      <c r="I159" s="163">
        <v>0.54166666666666663</v>
      </c>
      <c r="J159" s="164" t="s">
        <v>27</v>
      </c>
      <c r="K159" s="164" t="s">
        <v>489</v>
      </c>
      <c r="L159" s="164" t="s">
        <v>515</v>
      </c>
      <c r="M159" s="164">
        <v>199</v>
      </c>
      <c r="P159" s="155">
        <v>57</v>
      </c>
    </row>
    <row r="160" spans="1:16" ht="15.75" customHeight="1">
      <c r="A160" s="153" t="s">
        <v>431</v>
      </c>
      <c r="B160" s="153" t="s">
        <v>432</v>
      </c>
      <c r="C160" s="157">
        <v>11</v>
      </c>
      <c r="D160" s="153">
        <v>10</v>
      </c>
      <c r="E160" s="155">
        <v>17</v>
      </c>
      <c r="F160" s="166" t="s">
        <v>428</v>
      </c>
      <c r="G160" s="153" t="s">
        <v>563</v>
      </c>
      <c r="H160" s="153" t="s">
        <v>115</v>
      </c>
      <c r="I160" s="160">
        <v>0.625</v>
      </c>
      <c r="J160" s="155" t="s">
        <v>433</v>
      </c>
      <c r="K160" s="155" t="s">
        <v>143</v>
      </c>
      <c r="L160" s="155" t="s">
        <v>434</v>
      </c>
      <c r="M160" s="153">
        <v>156</v>
      </c>
      <c r="N160" s="154">
        <v>132</v>
      </c>
      <c r="O160" s="154"/>
    </row>
    <row r="161" spans="1:16" ht="15.75" customHeight="1">
      <c r="A161" s="153" t="s">
        <v>435</v>
      </c>
      <c r="B161" s="153" t="s">
        <v>436</v>
      </c>
      <c r="C161" s="153">
        <v>17</v>
      </c>
      <c r="D161" s="153">
        <v>10</v>
      </c>
      <c r="E161" s="153">
        <v>17</v>
      </c>
      <c r="F161" s="166" t="s">
        <v>271</v>
      </c>
      <c r="G161" s="153" t="s">
        <v>272</v>
      </c>
      <c r="H161" s="153" t="s">
        <v>437</v>
      </c>
      <c r="J161" s="153" t="s">
        <v>438</v>
      </c>
      <c r="K161" s="153" t="s">
        <v>143</v>
      </c>
      <c r="L161" s="153" t="s">
        <v>273</v>
      </c>
      <c r="M161" s="153">
        <v>171</v>
      </c>
      <c r="N161" s="154">
        <v>133</v>
      </c>
    </row>
    <row r="162" spans="1:16" ht="15.75" customHeight="1">
      <c r="A162" s="153" t="s">
        <v>439</v>
      </c>
      <c r="B162" s="153" t="s">
        <v>440</v>
      </c>
      <c r="C162" s="153">
        <v>17</v>
      </c>
      <c r="D162" s="153">
        <v>10</v>
      </c>
      <c r="E162" s="153">
        <v>17</v>
      </c>
      <c r="F162" s="166" t="s">
        <v>277</v>
      </c>
      <c r="G162" s="153" t="s">
        <v>272</v>
      </c>
      <c r="H162" s="153" t="s">
        <v>437</v>
      </c>
      <c r="J162" s="153" t="s">
        <v>441</v>
      </c>
      <c r="K162" s="153" t="s">
        <v>143</v>
      </c>
      <c r="L162" s="153" t="s">
        <v>273</v>
      </c>
      <c r="M162" s="153">
        <v>180</v>
      </c>
      <c r="N162" s="154">
        <v>134</v>
      </c>
      <c r="O162" s="154"/>
    </row>
    <row r="163" spans="1:16" ht="15.75" customHeight="1">
      <c r="A163" s="153" t="s">
        <v>442</v>
      </c>
      <c r="B163" s="153" t="s">
        <v>443</v>
      </c>
      <c r="D163" s="153">
        <v>10</v>
      </c>
      <c r="E163" s="154">
        <v>18</v>
      </c>
      <c r="F163" s="156"/>
      <c r="G163" s="153" t="s">
        <v>444</v>
      </c>
      <c r="H163" s="153" t="s">
        <v>115</v>
      </c>
      <c r="I163" s="160">
        <v>0.375</v>
      </c>
      <c r="J163" s="154" t="s">
        <v>445</v>
      </c>
      <c r="K163" s="154" t="s">
        <v>143</v>
      </c>
      <c r="L163" s="154" t="s">
        <v>446</v>
      </c>
      <c r="M163" s="153">
        <v>105</v>
      </c>
      <c r="N163" s="154">
        <v>135</v>
      </c>
      <c r="O163" s="154"/>
      <c r="P163" s="153">
        <v>59</v>
      </c>
    </row>
    <row r="164" spans="1:16" ht="15.75" customHeight="1">
      <c r="A164" s="153" t="s">
        <v>447</v>
      </c>
      <c r="B164" s="153" t="s">
        <v>448</v>
      </c>
      <c r="D164" s="153">
        <v>10</v>
      </c>
      <c r="E164" s="154">
        <v>18</v>
      </c>
      <c r="F164" s="156"/>
      <c r="G164" s="153" t="s">
        <v>444</v>
      </c>
      <c r="H164" s="153" t="s">
        <v>115</v>
      </c>
      <c r="I164" s="160">
        <v>0.45833333333333331</v>
      </c>
      <c r="J164" s="154" t="s">
        <v>449</v>
      </c>
      <c r="K164" s="154" t="s">
        <v>143</v>
      </c>
      <c r="L164" s="154" t="s">
        <v>450</v>
      </c>
      <c r="M164" s="153">
        <v>106</v>
      </c>
      <c r="N164" s="154">
        <v>136</v>
      </c>
      <c r="O164" s="154"/>
    </row>
    <row r="165" spans="1:16" ht="15.75" customHeight="1">
      <c r="A165" s="153" t="s">
        <v>451</v>
      </c>
      <c r="B165" s="153" t="s">
        <v>452</v>
      </c>
      <c r="C165" s="157">
        <v>11</v>
      </c>
      <c r="D165" s="153">
        <v>10</v>
      </c>
      <c r="E165" s="155">
        <v>18</v>
      </c>
      <c r="F165" s="166" t="s">
        <v>453</v>
      </c>
      <c r="G165" s="153" t="s">
        <v>564</v>
      </c>
      <c r="H165" s="153" t="s">
        <v>115</v>
      </c>
      <c r="I165" s="160">
        <v>0.54166666666666663</v>
      </c>
      <c r="J165" s="155" t="s">
        <v>454</v>
      </c>
      <c r="K165" s="155" t="s">
        <v>143</v>
      </c>
      <c r="L165" s="155" t="s">
        <v>455</v>
      </c>
      <c r="M165" s="153">
        <v>159</v>
      </c>
      <c r="N165" s="154">
        <v>137</v>
      </c>
      <c r="O165" s="154"/>
    </row>
    <row r="166" spans="1:16" ht="15.75" customHeight="1">
      <c r="A166" s="153" t="s">
        <v>456</v>
      </c>
      <c r="B166" s="153" t="s">
        <v>457</v>
      </c>
      <c r="C166" s="157">
        <v>11</v>
      </c>
      <c r="D166" s="153">
        <v>10</v>
      </c>
      <c r="E166" s="155">
        <v>18</v>
      </c>
      <c r="F166" s="166" t="s">
        <v>453</v>
      </c>
      <c r="G166" s="153" t="s">
        <v>564</v>
      </c>
      <c r="H166" s="153" t="s">
        <v>115</v>
      </c>
      <c r="I166" s="160">
        <v>0.625</v>
      </c>
      <c r="J166" s="155" t="s">
        <v>458</v>
      </c>
      <c r="K166" s="155" t="s">
        <v>143</v>
      </c>
      <c r="L166" s="155" t="s">
        <v>459</v>
      </c>
      <c r="M166" s="153">
        <v>160</v>
      </c>
      <c r="N166" s="154">
        <v>138</v>
      </c>
    </row>
    <row r="167" spans="1:16" ht="15.75" customHeight="1">
      <c r="A167" s="153" t="s">
        <v>468</v>
      </c>
      <c r="B167" s="153" t="s">
        <v>469</v>
      </c>
      <c r="C167" s="153">
        <v>18</v>
      </c>
      <c r="D167" s="153">
        <v>10</v>
      </c>
      <c r="E167" s="153">
        <v>24</v>
      </c>
      <c r="F167" s="166" t="s">
        <v>271</v>
      </c>
      <c r="G167" s="153" t="s">
        <v>272</v>
      </c>
      <c r="H167" s="153" t="s">
        <v>470</v>
      </c>
      <c r="J167" s="153" t="s">
        <v>471</v>
      </c>
      <c r="K167" s="153" t="s">
        <v>143</v>
      </c>
      <c r="L167" s="153" t="s">
        <v>273</v>
      </c>
      <c r="M167" s="153">
        <v>172</v>
      </c>
      <c r="N167" s="154">
        <v>139</v>
      </c>
      <c r="O167" s="155"/>
    </row>
    <row r="168" spans="1:16" ht="15.75" customHeight="1">
      <c r="A168" s="153" t="s">
        <v>472</v>
      </c>
      <c r="B168" s="153" t="s">
        <v>473</v>
      </c>
      <c r="C168" s="153">
        <v>18</v>
      </c>
      <c r="D168" s="153">
        <v>10</v>
      </c>
      <c r="E168" s="153">
        <v>24</v>
      </c>
      <c r="F168" s="166" t="s">
        <v>277</v>
      </c>
      <c r="G168" s="153" t="s">
        <v>272</v>
      </c>
      <c r="H168" s="153" t="s">
        <v>470</v>
      </c>
      <c r="J168" s="153" t="s">
        <v>471</v>
      </c>
      <c r="K168" s="153" t="s">
        <v>143</v>
      </c>
      <c r="L168" s="153" t="s">
        <v>273</v>
      </c>
      <c r="M168" s="153">
        <v>181</v>
      </c>
      <c r="N168" s="154">
        <v>140</v>
      </c>
      <c r="O168" s="155"/>
    </row>
    <row r="169" spans="1:16" ht="15.75" customHeight="1">
      <c r="A169" s="153" t="s">
        <v>460</v>
      </c>
      <c r="B169" s="153" t="s">
        <v>461</v>
      </c>
      <c r="C169" s="157">
        <v>12</v>
      </c>
      <c r="D169" s="153">
        <v>10</v>
      </c>
      <c r="E169" s="155">
        <v>24</v>
      </c>
      <c r="F169" s="166" t="s">
        <v>419</v>
      </c>
      <c r="G169" s="153" t="s">
        <v>562</v>
      </c>
      <c r="H169" s="153" t="s">
        <v>115</v>
      </c>
      <c r="I169" s="160">
        <v>0.375</v>
      </c>
      <c r="J169" s="155" t="s">
        <v>420</v>
      </c>
      <c r="K169" s="155" t="s">
        <v>143</v>
      </c>
      <c r="L169" s="155" t="s">
        <v>425</v>
      </c>
      <c r="M169" s="153">
        <v>151</v>
      </c>
      <c r="N169" s="154">
        <v>141</v>
      </c>
      <c r="P169" s="153">
        <v>60</v>
      </c>
    </row>
    <row r="170" spans="1:16" ht="15.75" customHeight="1">
      <c r="A170" s="153" t="s">
        <v>462</v>
      </c>
      <c r="B170" s="153" t="s">
        <v>463</v>
      </c>
      <c r="C170" s="157">
        <v>12</v>
      </c>
      <c r="D170" s="153">
        <v>10</v>
      </c>
      <c r="E170" s="155">
        <v>24</v>
      </c>
      <c r="F170" s="166" t="s">
        <v>419</v>
      </c>
      <c r="G170" s="153" t="s">
        <v>562</v>
      </c>
      <c r="H170" s="153" t="s">
        <v>115</v>
      </c>
      <c r="I170" s="160">
        <v>0.45833333333333331</v>
      </c>
      <c r="J170" s="155" t="s">
        <v>424</v>
      </c>
      <c r="K170" s="155" t="s">
        <v>143</v>
      </c>
      <c r="L170" s="155" t="s">
        <v>421</v>
      </c>
      <c r="M170" s="153">
        <v>152</v>
      </c>
      <c r="N170" s="154">
        <v>142</v>
      </c>
      <c r="O170" s="155"/>
    </row>
    <row r="171" spans="1:16" ht="15.75" customHeight="1">
      <c r="A171" s="153" t="s">
        <v>464</v>
      </c>
      <c r="B171" s="153" t="s">
        <v>465</v>
      </c>
      <c r="C171" s="157">
        <v>12</v>
      </c>
      <c r="D171" s="153">
        <v>10</v>
      </c>
      <c r="E171" s="155">
        <v>24</v>
      </c>
      <c r="F171" s="166" t="s">
        <v>428</v>
      </c>
      <c r="G171" s="153" t="s">
        <v>563</v>
      </c>
      <c r="H171" s="153" t="s">
        <v>115</v>
      </c>
      <c r="I171" s="160">
        <v>0.54166666666666663</v>
      </c>
      <c r="J171" s="155" t="s">
        <v>429</v>
      </c>
      <c r="K171" s="155" t="s">
        <v>143</v>
      </c>
      <c r="L171" s="155" t="s">
        <v>433</v>
      </c>
      <c r="M171" s="153">
        <v>157</v>
      </c>
      <c r="N171" s="154">
        <v>143</v>
      </c>
      <c r="O171" s="155"/>
    </row>
    <row r="172" spans="1:16" ht="15.75" customHeight="1">
      <c r="A172" s="153" t="s">
        <v>466</v>
      </c>
      <c r="B172" s="153" t="s">
        <v>467</v>
      </c>
      <c r="C172" s="157">
        <v>12</v>
      </c>
      <c r="D172" s="153">
        <v>10</v>
      </c>
      <c r="E172" s="155">
        <v>24</v>
      </c>
      <c r="F172" s="166" t="s">
        <v>428</v>
      </c>
      <c r="G172" s="153" t="s">
        <v>563</v>
      </c>
      <c r="H172" s="153" t="s">
        <v>115</v>
      </c>
      <c r="I172" s="160">
        <v>0.625</v>
      </c>
      <c r="J172" s="155" t="s">
        <v>434</v>
      </c>
      <c r="K172" s="155" t="s">
        <v>143</v>
      </c>
      <c r="L172" s="155" t="s">
        <v>430</v>
      </c>
      <c r="M172" s="153">
        <v>158</v>
      </c>
      <c r="N172" s="154">
        <v>144</v>
      </c>
      <c r="O172" s="155"/>
    </row>
    <row r="173" spans="1:16" ht="15.75" customHeight="1">
      <c r="A173" s="153" t="s">
        <v>474</v>
      </c>
      <c r="B173" s="153" t="s">
        <v>475</v>
      </c>
      <c r="D173" s="153">
        <v>10</v>
      </c>
      <c r="E173" s="154">
        <v>25</v>
      </c>
      <c r="F173" s="156"/>
      <c r="G173" s="153" t="s">
        <v>476</v>
      </c>
      <c r="H173" s="153" t="s">
        <v>115</v>
      </c>
      <c r="I173" s="160">
        <v>0.375</v>
      </c>
      <c r="J173" s="154"/>
      <c r="K173" s="154" t="s">
        <v>143</v>
      </c>
      <c r="L173" s="154"/>
      <c r="M173" s="153">
        <v>107</v>
      </c>
      <c r="N173" s="154">
        <v>145</v>
      </c>
      <c r="O173" s="155"/>
      <c r="P173" s="153">
        <v>61</v>
      </c>
    </row>
    <row r="174" spans="1:16" ht="15.75" customHeight="1">
      <c r="A174" s="153" t="s">
        <v>477</v>
      </c>
      <c r="B174" s="153" t="s">
        <v>478</v>
      </c>
      <c r="C174" s="157">
        <v>13</v>
      </c>
      <c r="D174" s="153">
        <v>10</v>
      </c>
      <c r="E174" s="155">
        <v>25</v>
      </c>
      <c r="F174" s="166" t="s">
        <v>491</v>
      </c>
      <c r="G174" s="153" t="s">
        <v>562</v>
      </c>
      <c r="H174" s="153" t="s">
        <v>115</v>
      </c>
      <c r="I174" s="160">
        <v>0.44791666666666669</v>
      </c>
      <c r="J174" s="155" t="s">
        <v>420</v>
      </c>
      <c r="K174" s="155" t="s">
        <v>143</v>
      </c>
      <c r="L174" s="155" t="s">
        <v>421</v>
      </c>
      <c r="M174" s="153">
        <v>153</v>
      </c>
      <c r="N174" s="154">
        <v>146</v>
      </c>
      <c r="O174" s="155"/>
    </row>
    <row r="175" spans="1:16" ht="15.75" customHeight="1">
      <c r="A175" s="153" t="s">
        <v>479</v>
      </c>
      <c r="B175" s="153" t="s">
        <v>480</v>
      </c>
      <c r="C175" s="157">
        <v>13</v>
      </c>
      <c r="D175" s="153">
        <v>10</v>
      </c>
      <c r="E175" s="155">
        <v>25</v>
      </c>
      <c r="F175" s="166" t="s">
        <v>419</v>
      </c>
      <c r="G175" s="153" t="s">
        <v>562</v>
      </c>
      <c r="H175" s="153" t="s">
        <v>115</v>
      </c>
      <c r="I175" s="160">
        <v>0.5</v>
      </c>
      <c r="J175" s="155" t="s">
        <v>424</v>
      </c>
      <c r="K175" s="155" t="s">
        <v>143</v>
      </c>
      <c r="L175" s="155" t="s">
        <v>425</v>
      </c>
      <c r="M175" s="153">
        <v>154</v>
      </c>
      <c r="N175" s="154">
        <v>147</v>
      </c>
    </row>
    <row r="176" spans="1:16" ht="15.75" customHeight="1">
      <c r="A176" s="153" t="s">
        <v>481</v>
      </c>
      <c r="B176" s="153" t="s">
        <v>482</v>
      </c>
      <c r="C176" s="157">
        <v>12</v>
      </c>
      <c r="D176" s="153">
        <v>10</v>
      </c>
      <c r="E176" s="155">
        <v>25</v>
      </c>
      <c r="F176" s="166" t="s">
        <v>453</v>
      </c>
      <c r="G176" s="153" t="s">
        <v>564</v>
      </c>
      <c r="H176" s="153" t="s">
        <v>115</v>
      </c>
      <c r="I176" s="160">
        <v>0.55208333333333404</v>
      </c>
      <c r="J176" s="155" t="s">
        <v>454</v>
      </c>
      <c r="K176" s="155" t="s">
        <v>143</v>
      </c>
      <c r="L176" s="155" t="s">
        <v>458</v>
      </c>
      <c r="M176" s="153">
        <v>161</v>
      </c>
      <c r="N176" s="154">
        <v>148</v>
      </c>
      <c r="O176" s="155"/>
    </row>
    <row r="177" spans="1:15" ht="15.75" customHeight="1">
      <c r="A177" s="153" t="s">
        <v>483</v>
      </c>
      <c r="B177" s="153" t="s">
        <v>484</v>
      </c>
      <c r="C177" s="157">
        <v>12</v>
      </c>
      <c r="D177" s="153">
        <v>10</v>
      </c>
      <c r="E177" s="155">
        <v>25</v>
      </c>
      <c r="F177" s="166" t="s">
        <v>453</v>
      </c>
      <c r="G177" s="153" t="s">
        <v>564</v>
      </c>
      <c r="H177" s="153" t="s">
        <v>115</v>
      </c>
      <c r="I177" s="160">
        <v>0.60416666666666696</v>
      </c>
      <c r="J177" s="155" t="s">
        <v>459</v>
      </c>
      <c r="K177" s="155" t="s">
        <v>143</v>
      </c>
      <c r="L177" s="155" t="s">
        <v>455</v>
      </c>
      <c r="M177" s="153">
        <v>162</v>
      </c>
      <c r="N177" s="154">
        <v>149</v>
      </c>
      <c r="O177" s="155"/>
    </row>
    <row r="178" spans="1:15" ht="15.75" customHeight="1">
      <c r="C178" s="157">
        <v>1</v>
      </c>
      <c r="E178" s="154"/>
      <c r="F178" s="156"/>
      <c r="J178" s="154"/>
      <c r="K178" s="154"/>
      <c r="L178" s="154"/>
      <c r="M178" s="153">
        <v>5</v>
      </c>
      <c r="N178" s="154">
        <v>150</v>
      </c>
      <c r="O178" s="155"/>
    </row>
    <row r="179" spans="1:15" ht="15.75" customHeight="1">
      <c r="C179" s="157">
        <v>2</v>
      </c>
      <c r="E179" s="154"/>
      <c r="F179" s="154"/>
      <c r="J179" s="154"/>
      <c r="K179" s="154"/>
      <c r="L179" s="154"/>
      <c r="M179" s="153">
        <v>10</v>
      </c>
      <c r="N179" s="154">
        <v>151</v>
      </c>
      <c r="O179" s="155"/>
    </row>
    <row r="180" spans="1:15" ht="15.75" customHeight="1">
      <c r="C180" s="157">
        <v>3</v>
      </c>
      <c r="E180" s="154"/>
      <c r="F180" s="154"/>
      <c r="J180" s="154"/>
      <c r="K180" s="154"/>
      <c r="L180" s="154"/>
      <c r="M180" s="153">
        <v>15</v>
      </c>
      <c r="N180" s="154">
        <v>152</v>
      </c>
      <c r="O180" s="155"/>
    </row>
    <row r="181" spans="1:15" ht="15.75" customHeight="1">
      <c r="C181" s="157">
        <v>4</v>
      </c>
      <c r="E181" s="154"/>
      <c r="F181" s="154"/>
      <c r="J181" s="154"/>
      <c r="K181" s="154"/>
      <c r="L181" s="154"/>
      <c r="M181" s="153">
        <v>20</v>
      </c>
      <c r="N181" s="154">
        <v>153</v>
      </c>
      <c r="O181" s="155"/>
    </row>
    <row r="182" spans="1:15" ht="15.75" customHeight="1">
      <c r="C182" s="157">
        <v>5</v>
      </c>
      <c r="E182" s="154"/>
      <c r="F182" s="154"/>
      <c r="J182" s="154"/>
      <c r="K182" s="154"/>
      <c r="L182" s="154"/>
      <c r="M182" s="153">
        <v>25</v>
      </c>
      <c r="N182" s="154">
        <v>154</v>
      </c>
      <c r="O182" s="155"/>
    </row>
    <row r="183" spans="1:15" ht="15.75" customHeight="1">
      <c r="C183" s="157">
        <v>6</v>
      </c>
      <c r="E183" s="154"/>
      <c r="F183" s="154"/>
      <c r="J183" s="154"/>
      <c r="K183" s="154"/>
      <c r="L183" s="154"/>
      <c r="M183" s="153">
        <v>30</v>
      </c>
      <c r="N183" s="154">
        <v>155</v>
      </c>
      <c r="O183" s="155"/>
    </row>
    <row r="184" spans="1:15" ht="15.75" customHeight="1">
      <c r="M184" s="153">
        <v>35</v>
      </c>
      <c r="N184" s="154">
        <v>156</v>
      </c>
      <c r="O184" s="155"/>
    </row>
    <row r="185" spans="1:15" ht="15.75" customHeight="1">
      <c r="E185" s="154"/>
      <c r="F185" s="158" t="s">
        <v>490</v>
      </c>
      <c r="G185" s="157" t="s">
        <v>13</v>
      </c>
      <c r="J185" s="154"/>
      <c r="K185" s="154"/>
      <c r="L185" s="154"/>
      <c r="M185" s="153">
        <v>40</v>
      </c>
      <c r="N185" s="154">
        <v>157</v>
      </c>
      <c r="O185" s="155"/>
    </row>
    <row r="186" spans="1:15" ht="15.75" customHeight="1">
      <c r="E186" s="154"/>
      <c r="F186" s="158" t="s">
        <v>130</v>
      </c>
      <c r="G186" s="157" t="s">
        <v>13</v>
      </c>
      <c r="J186" s="154"/>
      <c r="K186" s="154"/>
      <c r="L186" s="154"/>
      <c r="M186" s="153">
        <v>45</v>
      </c>
      <c r="N186" s="154">
        <v>158</v>
      </c>
      <c r="O186" s="155"/>
    </row>
    <row r="187" spans="1:15" ht="15.75" customHeight="1">
      <c r="F187" s="158" t="s">
        <v>130</v>
      </c>
      <c r="G187" s="157" t="s">
        <v>13</v>
      </c>
      <c r="M187" s="153">
        <v>50</v>
      </c>
      <c r="N187" s="154">
        <v>159</v>
      </c>
      <c r="O187" s="155"/>
    </row>
    <row r="188" spans="1:15" ht="15.75" customHeight="1">
      <c r="E188" s="154"/>
      <c r="F188" s="158" t="s">
        <v>130</v>
      </c>
      <c r="G188" s="157" t="s">
        <v>13</v>
      </c>
      <c r="J188" s="154"/>
      <c r="K188" s="154"/>
      <c r="L188" s="154"/>
      <c r="M188" s="153">
        <v>55</v>
      </c>
      <c r="N188" s="154">
        <v>160</v>
      </c>
      <c r="O188" s="155"/>
    </row>
    <row r="189" spans="1:15" ht="15.75" customHeight="1">
      <c r="E189" s="154"/>
      <c r="F189" s="158" t="s">
        <v>130</v>
      </c>
      <c r="G189" s="157" t="s">
        <v>13</v>
      </c>
      <c r="J189" s="154"/>
      <c r="K189" s="154"/>
      <c r="L189" s="154"/>
      <c r="M189" s="153">
        <v>60</v>
      </c>
      <c r="N189" s="154">
        <v>161</v>
      </c>
      <c r="O189" s="155"/>
    </row>
    <row r="190" spans="1:15" ht="15.75" customHeight="1">
      <c r="F190" s="158" t="s">
        <v>130</v>
      </c>
      <c r="G190" s="157" t="s">
        <v>13</v>
      </c>
      <c r="M190" s="153">
        <v>65</v>
      </c>
      <c r="N190" s="154">
        <v>162</v>
      </c>
      <c r="O190" s="155"/>
    </row>
    <row r="191" spans="1:15" ht="15.75" customHeight="1">
      <c r="F191" s="158" t="s">
        <v>130</v>
      </c>
      <c r="G191" s="157" t="s">
        <v>13</v>
      </c>
      <c r="M191" s="153">
        <v>70</v>
      </c>
      <c r="N191" s="154">
        <v>163</v>
      </c>
      <c r="O191" s="155"/>
    </row>
    <row r="192" spans="1:15" ht="15.75" customHeight="1">
      <c r="E192" s="154"/>
      <c r="F192" s="158" t="s">
        <v>130</v>
      </c>
      <c r="G192" s="157" t="s">
        <v>57</v>
      </c>
      <c r="J192" s="154"/>
      <c r="K192" s="154"/>
      <c r="L192" s="154"/>
      <c r="M192" s="153">
        <v>75</v>
      </c>
      <c r="N192" s="154">
        <v>164</v>
      </c>
    </row>
    <row r="193" spans="3:14" ht="15.75" customHeight="1">
      <c r="E193" s="154"/>
      <c r="F193" s="158" t="s">
        <v>130</v>
      </c>
      <c r="G193" s="157" t="s">
        <v>57</v>
      </c>
      <c r="J193" s="154"/>
      <c r="K193" s="154"/>
      <c r="L193" s="154"/>
      <c r="M193" s="153">
        <v>80</v>
      </c>
      <c r="N193" s="154">
        <v>165</v>
      </c>
    </row>
    <row r="194" spans="3:14" ht="15.75" customHeight="1">
      <c r="E194" s="154"/>
      <c r="F194" s="158" t="s">
        <v>130</v>
      </c>
      <c r="G194" s="157" t="s">
        <v>57</v>
      </c>
      <c r="J194" s="154"/>
      <c r="K194" s="154"/>
      <c r="L194" s="154"/>
      <c r="M194" s="153">
        <v>85</v>
      </c>
      <c r="N194" s="154">
        <v>166</v>
      </c>
    </row>
    <row r="195" spans="3:14" ht="15.75" customHeight="1">
      <c r="E195" s="154"/>
      <c r="F195" s="158" t="s">
        <v>130</v>
      </c>
      <c r="G195" s="157" t="s">
        <v>57</v>
      </c>
      <c r="J195" s="154"/>
      <c r="K195" s="154"/>
      <c r="L195" s="154"/>
      <c r="M195" s="153">
        <v>90</v>
      </c>
      <c r="N195" s="154">
        <v>167</v>
      </c>
    </row>
    <row r="196" spans="3:14" ht="15.75" customHeight="1">
      <c r="F196" s="158" t="s">
        <v>130</v>
      </c>
      <c r="G196" s="157" t="s">
        <v>57</v>
      </c>
      <c r="M196" s="153">
        <v>95</v>
      </c>
      <c r="N196" s="154">
        <v>168</v>
      </c>
    </row>
    <row r="197" spans="3:14" ht="15.75" customHeight="1">
      <c r="E197" s="154"/>
      <c r="F197" s="158" t="s">
        <v>130</v>
      </c>
      <c r="G197" s="157" t="s">
        <v>57</v>
      </c>
      <c r="J197" s="154"/>
      <c r="K197" s="154"/>
      <c r="L197" s="154"/>
      <c r="M197" s="153">
        <v>100</v>
      </c>
      <c r="N197" s="154">
        <v>169</v>
      </c>
    </row>
    <row r="198" spans="3:14" ht="15.75" customHeight="1">
      <c r="M198" s="153">
        <v>108</v>
      </c>
      <c r="N198" s="154">
        <v>170</v>
      </c>
    </row>
    <row r="199" spans="3:14" ht="15.75" customHeight="1">
      <c r="C199" s="157">
        <v>1</v>
      </c>
      <c r="E199" s="155"/>
      <c r="F199" s="157" t="s">
        <v>491</v>
      </c>
      <c r="G199" s="157" t="s">
        <v>21</v>
      </c>
      <c r="J199" s="155"/>
      <c r="K199" s="155"/>
      <c r="L199" s="155"/>
      <c r="M199" s="153">
        <v>112</v>
      </c>
      <c r="N199" s="154">
        <v>171</v>
      </c>
    </row>
    <row r="200" spans="3:14" ht="15.75" customHeight="1">
      <c r="C200" s="157">
        <v>2</v>
      </c>
      <c r="E200" s="155"/>
      <c r="F200" s="157" t="s">
        <v>491</v>
      </c>
      <c r="G200" s="157" t="s">
        <v>21</v>
      </c>
      <c r="J200" s="155"/>
      <c r="K200" s="155"/>
      <c r="L200" s="155"/>
      <c r="M200" s="153">
        <v>116</v>
      </c>
      <c r="N200" s="154">
        <v>172</v>
      </c>
    </row>
    <row r="201" spans="3:14" ht="15.75" customHeight="1">
      <c r="C201" s="157">
        <v>3</v>
      </c>
      <c r="F201" s="157" t="s">
        <v>491</v>
      </c>
      <c r="G201" s="157" t="s">
        <v>21</v>
      </c>
      <c r="M201" s="153">
        <v>120</v>
      </c>
      <c r="N201" s="154">
        <v>173</v>
      </c>
    </row>
    <row r="202" spans="3:14" ht="15.75" customHeight="1">
      <c r="C202" s="157">
        <v>4</v>
      </c>
      <c r="E202" s="155"/>
      <c r="F202" s="157" t="s">
        <v>491</v>
      </c>
      <c r="G202" s="157" t="s">
        <v>21</v>
      </c>
      <c r="J202" s="155"/>
      <c r="K202" s="155"/>
      <c r="L202" s="155"/>
      <c r="M202" s="153">
        <v>124</v>
      </c>
      <c r="N202" s="154">
        <v>174</v>
      </c>
    </row>
    <row r="203" spans="3:14" ht="15.75" customHeight="1">
      <c r="C203" s="157">
        <v>5</v>
      </c>
      <c r="E203" s="155"/>
      <c r="F203" s="157" t="s">
        <v>491</v>
      </c>
      <c r="G203" s="157" t="s">
        <v>21</v>
      </c>
      <c r="J203" s="155"/>
      <c r="K203" s="155"/>
      <c r="L203" s="155"/>
      <c r="M203" s="153">
        <v>128</v>
      </c>
      <c r="N203" s="154">
        <v>175</v>
      </c>
    </row>
    <row r="204" spans="3:14" ht="15.75" customHeight="1">
      <c r="C204" s="157">
        <v>1</v>
      </c>
      <c r="E204" s="155"/>
      <c r="F204" s="157" t="s">
        <v>491</v>
      </c>
      <c r="G204" s="157" t="s">
        <v>88</v>
      </c>
      <c r="J204" s="155"/>
      <c r="K204" s="155"/>
      <c r="L204" s="155"/>
      <c r="M204" s="153">
        <v>132</v>
      </c>
      <c r="N204" s="154">
        <v>176</v>
      </c>
    </row>
    <row r="205" spans="3:14" ht="15.75" customHeight="1">
      <c r="C205" s="157">
        <v>2</v>
      </c>
      <c r="E205" s="155"/>
      <c r="F205" s="157" t="s">
        <v>491</v>
      </c>
      <c r="G205" s="157" t="s">
        <v>88</v>
      </c>
      <c r="J205" s="155"/>
      <c r="K205" s="155"/>
      <c r="L205" s="155"/>
      <c r="M205" s="153">
        <v>136</v>
      </c>
      <c r="N205" s="154">
        <v>177</v>
      </c>
    </row>
    <row r="206" spans="3:14" ht="15.75" customHeight="1">
      <c r="C206" s="157">
        <v>3</v>
      </c>
      <c r="E206" s="155"/>
      <c r="F206" s="157" t="s">
        <v>491</v>
      </c>
      <c r="G206" s="157" t="s">
        <v>88</v>
      </c>
      <c r="J206" s="155"/>
      <c r="K206" s="155"/>
      <c r="L206" s="155"/>
      <c r="M206" s="153">
        <v>140</v>
      </c>
      <c r="N206" s="154">
        <v>178</v>
      </c>
    </row>
    <row r="207" spans="3:14" ht="15.75" customHeight="1">
      <c r="C207" s="157">
        <v>4</v>
      </c>
      <c r="F207" s="157" t="s">
        <v>491</v>
      </c>
      <c r="G207" s="157" t="s">
        <v>88</v>
      </c>
      <c r="M207" s="153">
        <v>144</v>
      </c>
      <c r="N207" s="154">
        <v>179</v>
      </c>
    </row>
    <row r="208" spans="3:14" ht="15.75" customHeight="1">
      <c r="C208" s="157">
        <v>5</v>
      </c>
      <c r="E208" s="155"/>
      <c r="F208" s="157" t="s">
        <v>491</v>
      </c>
      <c r="G208" s="157" t="s">
        <v>88</v>
      </c>
      <c r="J208" s="155"/>
      <c r="K208" s="155"/>
      <c r="L208" s="155"/>
      <c r="M208" s="153">
        <v>148</v>
      </c>
      <c r="N208" s="154">
        <v>180</v>
      </c>
    </row>
    <row r="209" spans="1:14" ht="15.75" customHeight="1">
      <c r="C209" s="157"/>
      <c r="E209" s="155"/>
      <c r="F209" s="157"/>
      <c r="G209" s="157"/>
      <c r="J209" s="155"/>
      <c r="K209" s="155"/>
      <c r="L209" s="155"/>
      <c r="M209" s="153">
        <v>163</v>
      </c>
      <c r="N209" s="154">
        <v>181</v>
      </c>
    </row>
    <row r="210" spans="1:14" ht="15.75" customHeight="1">
      <c r="A210" s="164"/>
      <c r="B210" s="164"/>
      <c r="C210" s="164"/>
      <c r="D210" s="164"/>
      <c r="E210" s="164"/>
      <c r="F210" s="162"/>
      <c r="G210" s="162"/>
      <c r="H210" s="162"/>
      <c r="I210" s="162"/>
      <c r="J210" s="162"/>
      <c r="K210" s="162"/>
      <c r="L210" s="162"/>
      <c r="M210" s="162">
        <v>182</v>
      </c>
    </row>
  </sheetData>
  <sortState xmlns:xlrd2="http://schemas.microsoft.com/office/spreadsheetml/2017/richdata2" ref="A2:P210">
    <sortCondition ref="D2:D210"/>
    <sortCondition ref="E2:E210"/>
    <sortCondition ref="H2:H210"/>
    <sortCondition ref="I2:I210"/>
  </sortState>
  <phoneticPr fontId="4"/>
  <conditionalFormatting sqref="A1:P1048576">
    <cfRule type="containsText" dxfId="1" priority="1" operator="containsText" text="実業女子">
      <formula>NOT(ISERROR(SEARCH("実業女子",A1)))</formula>
    </cfRule>
  </conditionalFormatting>
  <pageMargins left="0.7" right="0.7" top="0.75" bottom="0.75" header="0.3" footer="0.3"/>
  <pageSetup paperSize="9" scale="75" orientation="portrait" r:id="rId1"/>
  <rowBreaks count="2" manualBreakCount="2">
    <brk id="1" max="16383" man="1"/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F7F2-F6CC-4D12-9748-629EB3FFBB28}">
  <dimension ref="A1:S210"/>
  <sheetViews>
    <sheetView view="pageBreakPreview" zoomScaleNormal="100" zoomScaleSheetLayoutView="100" workbookViewId="0">
      <pane ySplit="1" topLeftCell="A131" activePane="bottomLeft" state="frozen"/>
      <selection pane="bottomLeft" activeCell="S195" sqref="S195"/>
    </sheetView>
  </sheetViews>
  <sheetFormatPr defaultRowHeight="15.75" customHeight="1"/>
  <cols>
    <col min="1" max="1" width="5.75" style="153" customWidth="1"/>
    <col min="2" max="7" width="4.375" style="153" customWidth="1"/>
    <col min="8" max="8" width="14.5" style="153" customWidth="1"/>
    <col min="9" max="9" width="6.75" style="153" customWidth="1"/>
    <col min="10" max="10" width="9" style="153"/>
    <col min="11" max="11" width="3.625" style="153" customWidth="1"/>
    <col min="12" max="16384" width="9" style="153"/>
  </cols>
  <sheetData>
    <row r="1" spans="1:16" ht="15.75" customHeight="1">
      <c r="B1" s="153" t="s">
        <v>118</v>
      </c>
      <c r="C1" s="153" t="s">
        <v>119</v>
      </c>
      <c r="D1" s="153" t="s">
        <v>120</v>
      </c>
      <c r="E1" s="153" t="s">
        <v>121</v>
      </c>
      <c r="F1" s="153" t="s">
        <v>86</v>
      </c>
      <c r="G1" s="153" t="s">
        <v>122</v>
      </c>
      <c r="H1" s="153" t="s">
        <v>123</v>
      </c>
      <c r="I1" s="153" t="s">
        <v>124</v>
      </c>
      <c r="J1" s="153" t="s">
        <v>125</v>
      </c>
      <c r="L1" s="153" t="s">
        <v>126</v>
      </c>
      <c r="M1" s="153" t="s">
        <v>127</v>
      </c>
      <c r="N1" s="153" t="s">
        <v>487</v>
      </c>
      <c r="O1" s="153" t="s">
        <v>488</v>
      </c>
    </row>
    <row r="2" spans="1:16" ht="15.75" customHeight="1">
      <c r="A2" s="153" t="s">
        <v>496</v>
      </c>
      <c r="B2" s="153" t="s">
        <v>497</v>
      </c>
      <c r="C2" s="153">
        <v>1</v>
      </c>
      <c r="D2" s="153">
        <v>8</v>
      </c>
      <c r="E2" s="154">
        <v>1</v>
      </c>
      <c r="F2" s="161" t="s">
        <v>19</v>
      </c>
      <c r="H2" s="153" t="s">
        <v>485</v>
      </c>
      <c r="I2" s="160">
        <v>0.45833333333333331</v>
      </c>
      <c r="J2" s="154" t="s">
        <v>27</v>
      </c>
      <c r="K2" s="154" t="s">
        <v>489</v>
      </c>
      <c r="L2" s="154" t="s">
        <v>171</v>
      </c>
      <c r="M2" s="153">
        <v>1</v>
      </c>
      <c r="N2" s="154">
        <v>17</v>
      </c>
      <c r="O2" s="154"/>
      <c r="P2" s="154">
        <v>6</v>
      </c>
    </row>
    <row r="3" spans="1:16" ht="15.75" customHeight="1">
      <c r="A3" s="153" t="s">
        <v>172</v>
      </c>
      <c r="B3" s="153" t="s">
        <v>498</v>
      </c>
      <c r="C3" s="153">
        <v>1</v>
      </c>
      <c r="D3" s="153">
        <v>8</v>
      </c>
      <c r="E3" s="154">
        <v>1</v>
      </c>
      <c r="F3" s="161" t="s">
        <v>19</v>
      </c>
      <c r="H3" s="153" t="s">
        <v>485</v>
      </c>
      <c r="I3" s="160">
        <v>0.375</v>
      </c>
      <c r="J3" s="154" t="s">
        <v>173</v>
      </c>
      <c r="K3" s="154" t="s">
        <v>489</v>
      </c>
      <c r="L3" s="154" t="s">
        <v>174</v>
      </c>
      <c r="M3" s="153">
        <v>2</v>
      </c>
      <c r="N3" s="154">
        <v>18</v>
      </c>
      <c r="O3" s="154"/>
      <c r="P3" s="154"/>
    </row>
    <row r="4" spans="1:16" ht="15.75" customHeight="1">
      <c r="A4" s="153" t="s">
        <v>180</v>
      </c>
      <c r="B4" s="153" t="s">
        <v>499</v>
      </c>
      <c r="C4" s="153">
        <v>1</v>
      </c>
      <c r="D4" s="153">
        <v>8</v>
      </c>
      <c r="E4" s="154">
        <v>1</v>
      </c>
      <c r="F4" s="161" t="s">
        <v>19</v>
      </c>
      <c r="H4" s="153" t="s">
        <v>485</v>
      </c>
      <c r="I4" s="160">
        <v>0.54166666666666663</v>
      </c>
      <c r="J4" s="154" t="s">
        <v>181</v>
      </c>
      <c r="K4" s="154" t="s">
        <v>489</v>
      </c>
      <c r="L4" s="154" t="s">
        <v>182</v>
      </c>
      <c r="M4" s="153">
        <v>3</v>
      </c>
      <c r="N4" s="154">
        <v>19</v>
      </c>
      <c r="O4" s="154"/>
      <c r="P4" s="154">
        <v>7</v>
      </c>
    </row>
    <row r="5" spans="1:16" ht="15.75" customHeight="1">
      <c r="A5" s="153" t="s">
        <v>186</v>
      </c>
      <c r="B5" s="153" t="s">
        <v>500</v>
      </c>
      <c r="C5" s="153">
        <v>1</v>
      </c>
      <c r="D5" s="153">
        <v>8</v>
      </c>
      <c r="E5" s="154">
        <v>1</v>
      </c>
      <c r="F5" s="161" t="s">
        <v>19</v>
      </c>
      <c r="H5" s="153" t="s">
        <v>485</v>
      </c>
      <c r="I5" s="160">
        <v>0.625</v>
      </c>
      <c r="J5" s="154" t="s">
        <v>187</v>
      </c>
      <c r="K5" s="154" t="s">
        <v>489</v>
      </c>
      <c r="L5" s="154" t="s">
        <v>188</v>
      </c>
      <c r="M5" s="153">
        <v>4</v>
      </c>
      <c r="N5" s="154">
        <v>20</v>
      </c>
      <c r="O5" s="154"/>
      <c r="P5" s="154"/>
    </row>
    <row r="6" spans="1:16" ht="15.75" customHeight="1">
      <c r="C6" s="157">
        <v>1</v>
      </c>
      <c r="E6" s="154"/>
      <c r="F6" s="156"/>
      <c r="J6" s="154"/>
      <c r="K6" s="154"/>
      <c r="L6" s="154"/>
      <c r="M6" s="153">
        <v>5</v>
      </c>
      <c r="N6" s="154">
        <v>150</v>
      </c>
      <c r="O6" s="155"/>
    </row>
    <row r="7" spans="1:16" ht="15.75" customHeight="1">
      <c r="A7" s="153" t="s">
        <v>214</v>
      </c>
      <c r="B7" s="153" t="s">
        <v>215</v>
      </c>
      <c r="C7" s="153">
        <v>2</v>
      </c>
      <c r="D7" s="153">
        <v>8</v>
      </c>
      <c r="E7" s="154">
        <v>9</v>
      </c>
      <c r="F7" s="154" t="s">
        <v>25</v>
      </c>
      <c r="H7" s="153" t="s">
        <v>114</v>
      </c>
      <c r="I7" s="160">
        <v>0.45833333333333331</v>
      </c>
      <c r="J7" s="154" t="s">
        <v>188</v>
      </c>
      <c r="K7" s="154" t="s">
        <v>489</v>
      </c>
      <c r="L7" s="154" t="s">
        <v>27</v>
      </c>
      <c r="M7" s="153">
        <v>6</v>
      </c>
      <c r="N7" s="154">
        <v>32</v>
      </c>
      <c r="O7" s="155"/>
      <c r="P7" s="155"/>
    </row>
    <row r="8" spans="1:16" ht="15.75" customHeight="1">
      <c r="A8" s="153" t="s">
        <v>211</v>
      </c>
      <c r="B8" s="153" t="s">
        <v>212</v>
      </c>
      <c r="C8" s="153">
        <v>2</v>
      </c>
      <c r="D8" s="153">
        <v>8</v>
      </c>
      <c r="E8" s="154">
        <v>9</v>
      </c>
      <c r="F8" s="154" t="s">
        <v>25</v>
      </c>
      <c r="H8" s="153" t="s">
        <v>114</v>
      </c>
      <c r="I8" s="160">
        <v>0.375</v>
      </c>
      <c r="J8" s="154" t="s">
        <v>173</v>
      </c>
      <c r="K8" s="154" t="s">
        <v>489</v>
      </c>
      <c r="L8" s="154" t="s">
        <v>171</v>
      </c>
      <c r="M8" s="153">
        <v>7</v>
      </c>
      <c r="N8" s="154">
        <v>35</v>
      </c>
      <c r="O8" s="155"/>
      <c r="P8" s="154"/>
    </row>
    <row r="9" spans="1:16" ht="15.75" customHeight="1">
      <c r="A9" s="153" t="s">
        <v>200</v>
      </c>
      <c r="B9" s="153" t="s">
        <v>201</v>
      </c>
      <c r="C9" s="153">
        <v>2</v>
      </c>
      <c r="D9" s="153">
        <v>8</v>
      </c>
      <c r="E9" s="154">
        <v>8</v>
      </c>
      <c r="F9" s="154" t="s">
        <v>25</v>
      </c>
      <c r="H9" s="153" t="s">
        <v>213</v>
      </c>
      <c r="I9" s="160">
        <v>0.54166666666666663</v>
      </c>
      <c r="J9" s="154" t="s">
        <v>174</v>
      </c>
      <c r="K9" s="154" t="s">
        <v>489</v>
      </c>
      <c r="L9" s="154" t="s">
        <v>181</v>
      </c>
      <c r="M9" s="153">
        <v>8</v>
      </c>
      <c r="N9" s="154">
        <v>29</v>
      </c>
      <c r="O9" s="154"/>
      <c r="P9" s="155">
        <v>11</v>
      </c>
    </row>
    <row r="10" spans="1:16" ht="15.75" customHeight="1">
      <c r="A10" s="153" t="s">
        <v>222</v>
      </c>
      <c r="B10" s="153" t="s">
        <v>223</v>
      </c>
      <c r="C10" s="153">
        <v>2</v>
      </c>
      <c r="D10" s="153">
        <v>8</v>
      </c>
      <c r="E10" s="154">
        <v>9</v>
      </c>
      <c r="F10" s="154" t="s">
        <v>25</v>
      </c>
      <c r="H10" s="153" t="s">
        <v>115</v>
      </c>
      <c r="I10" s="160">
        <v>0.375</v>
      </c>
      <c r="J10" s="154" t="s">
        <v>182</v>
      </c>
      <c r="K10" s="154" t="s">
        <v>489</v>
      </c>
      <c r="L10" s="154" t="s">
        <v>187</v>
      </c>
      <c r="M10" s="153">
        <v>9</v>
      </c>
      <c r="N10" s="154">
        <v>38</v>
      </c>
      <c r="O10" s="154"/>
      <c r="P10" s="154"/>
    </row>
    <row r="11" spans="1:16" ht="15.75" customHeight="1">
      <c r="C11" s="157">
        <v>2</v>
      </c>
      <c r="E11" s="154"/>
      <c r="F11" s="154"/>
      <c r="J11" s="154"/>
      <c r="K11" s="154"/>
      <c r="L11" s="154"/>
      <c r="M11" s="153">
        <v>10</v>
      </c>
      <c r="N11" s="154">
        <v>151</v>
      </c>
      <c r="O11" s="155"/>
    </row>
    <row r="12" spans="1:16" ht="15.75" customHeight="1">
      <c r="A12" s="153" t="s">
        <v>238</v>
      </c>
      <c r="B12" s="153" t="s">
        <v>239</v>
      </c>
      <c r="C12" s="153">
        <v>3</v>
      </c>
      <c r="D12" s="153">
        <v>8</v>
      </c>
      <c r="E12" s="154">
        <v>23</v>
      </c>
      <c r="F12" s="154" t="s">
        <v>25</v>
      </c>
      <c r="H12" s="153" t="s">
        <v>114</v>
      </c>
      <c r="I12" s="160">
        <v>0.625</v>
      </c>
      <c r="J12" s="154" t="s">
        <v>27</v>
      </c>
      <c r="K12" s="154" t="s">
        <v>489</v>
      </c>
      <c r="L12" s="154" t="s">
        <v>182</v>
      </c>
      <c r="M12" s="153">
        <v>11</v>
      </c>
      <c r="N12" s="154">
        <v>48</v>
      </c>
      <c r="O12" s="154"/>
      <c r="P12" s="155"/>
    </row>
    <row r="13" spans="1:16" ht="15.75" customHeight="1">
      <c r="A13" s="153" t="s">
        <v>240</v>
      </c>
      <c r="B13" s="153" t="s">
        <v>241</v>
      </c>
      <c r="C13" s="153">
        <v>3</v>
      </c>
      <c r="D13" s="153">
        <v>8</v>
      </c>
      <c r="E13" s="154">
        <v>23</v>
      </c>
      <c r="F13" s="161" t="s">
        <v>520</v>
      </c>
      <c r="H13" s="153" t="s">
        <v>114</v>
      </c>
      <c r="I13" s="160">
        <v>0.45833333333333331</v>
      </c>
      <c r="J13" s="154" t="s">
        <v>173</v>
      </c>
      <c r="K13" s="154" t="s">
        <v>489</v>
      </c>
      <c r="L13" s="154" t="s">
        <v>188</v>
      </c>
      <c r="M13" s="153">
        <v>12</v>
      </c>
      <c r="N13" s="154">
        <v>49</v>
      </c>
      <c r="O13" s="154"/>
      <c r="P13" s="154"/>
    </row>
    <row r="14" spans="1:16" ht="15.75" customHeight="1">
      <c r="A14" s="153" t="s">
        <v>242</v>
      </c>
      <c r="B14" s="153" t="s">
        <v>243</v>
      </c>
      <c r="C14" s="153">
        <v>3</v>
      </c>
      <c r="D14" s="153">
        <v>8</v>
      </c>
      <c r="E14" s="154">
        <v>23</v>
      </c>
      <c r="F14" s="154" t="s">
        <v>25</v>
      </c>
      <c r="H14" s="153" t="s">
        <v>114</v>
      </c>
      <c r="I14" s="160">
        <v>0.375</v>
      </c>
      <c r="J14" s="154" t="s">
        <v>181</v>
      </c>
      <c r="K14" s="154" t="s">
        <v>489</v>
      </c>
      <c r="L14" s="154" t="s">
        <v>171</v>
      </c>
      <c r="M14" s="153">
        <v>13</v>
      </c>
      <c r="N14" s="154">
        <v>46</v>
      </c>
      <c r="O14" s="154"/>
      <c r="P14" s="155">
        <v>19</v>
      </c>
    </row>
    <row r="15" spans="1:16" ht="15.75" customHeight="1">
      <c r="A15" s="153" t="s">
        <v>248</v>
      </c>
      <c r="B15" s="153" t="s">
        <v>249</v>
      </c>
      <c r="C15" s="153">
        <v>3</v>
      </c>
      <c r="D15" s="153">
        <v>8</v>
      </c>
      <c r="E15" s="154">
        <v>23</v>
      </c>
      <c r="F15" s="154" t="s">
        <v>25</v>
      </c>
      <c r="H15" s="153" t="s">
        <v>114</v>
      </c>
      <c r="I15" s="160">
        <v>0.54166666666666663</v>
      </c>
      <c r="J15" s="154" t="s">
        <v>187</v>
      </c>
      <c r="K15" s="154" t="s">
        <v>489</v>
      </c>
      <c r="L15" s="154" t="s">
        <v>174</v>
      </c>
      <c r="M15" s="153">
        <v>14</v>
      </c>
      <c r="N15" s="154">
        <v>47</v>
      </c>
      <c r="O15" s="154"/>
      <c r="P15" s="155">
        <v>20</v>
      </c>
    </row>
    <row r="16" spans="1:16" ht="15.75" customHeight="1">
      <c r="C16" s="157">
        <v>3</v>
      </c>
      <c r="E16" s="154"/>
      <c r="F16" s="154"/>
      <c r="J16" s="154"/>
      <c r="K16" s="154"/>
      <c r="L16" s="154"/>
      <c r="M16" s="153">
        <v>15</v>
      </c>
      <c r="N16" s="154">
        <v>152</v>
      </c>
      <c r="O16" s="155"/>
    </row>
    <row r="17" spans="1:16" ht="15.75" customHeight="1">
      <c r="A17" s="153" t="s">
        <v>261</v>
      </c>
      <c r="B17" s="153" t="s">
        <v>262</v>
      </c>
      <c r="C17" s="153">
        <v>4</v>
      </c>
      <c r="D17" s="153">
        <v>8</v>
      </c>
      <c r="E17" s="154">
        <v>29</v>
      </c>
      <c r="F17" s="154" t="s">
        <v>25</v>
      </c>
      <c r="H17" s="153" t="s">
        <v>526</v>
      </c>
      <c r="I17" s="160">
        <v>0.47916666666666669</v>
      </c>
      <c r="J17" s="154" t="s">
        <v>181</v>
      </c>
      <c r="K17" s="154" t="s">
        <v>489</v>
      </c>
      <c r="L17" s="154" t="s">
        <v>27</v>
      </c>
      <c r="M17" s="153">
        <v>16</v>
      </c>
      <c r="N17" s="154">
        <v>56</v>
      </c>
      <c r="O17" s="155"/>
      <c r="P17" s="154"/>
    </row>
    <row r="18" spans="1:16" ht="15.75" customHeight="1">
      <c r="A18" s="153" t="s">
        <v>296</v>
      </c>
      <c r="B18" s="153" t="s">
        <v>297</v>
      </c>
      <c r="C18" s="153">
        <v>4</v>
      </c>
      <c r="D18" s="153">
        <v>9</v>
      </c>
      <c r="E18" s="154">
        <v>5</v>
      </c>
      <c r="F18" s="154" t="s">
        <v>25</v>
      </c>
      <c r="H18" s="153" t="s">
        <v>534</v>
      </c>
      <c r="I18" s="160">
        <v>0.39583333333333331</v>
      </c>
      <c r="J18" s="154" t="s">
        <v>187</v>
      </c>
      <c r="K18" s="154" t="s">
        <v>489</v>
      </c>
      <c r="L18" s="154" t="s">
        <v>173</v>
      </c>
      <c r="M18" s="153">
        <v>17</v>
      </c>
      <c r="N18" s="154">
        <v>70</v>
      </c>
      <c r="O18" s="155"/>
      <c r="P18" s="154">
        <v>32</v>
      </c>
    </row>
    <row r="19" spans="1:16" ht="15.75" customHeight="1">
      <c r="A19" s="153" t="s">
        <v>298</v>
      </c>
      <c r="B19" s="153" t="s">
        <v>299</v>
      </c>
      <c r="C19" s="153">
        <v>4</v>
      </c>
      <c r="D19" s="153">
        <v>9</v>
      </c>
      <c r="E19" s="154">
        <v>6</v>
      </c>
      <c r="F19" s="154" t="s">
        <v>25</v>
      </c>
      <c r="H19" s="153" t="s">
        <v>213</v>
      </c>
      <c r="I19" s="160">
        <v>0.54166666666666663</v>
      </c>
      <c r="J19" s="154" t="s">
        <v>188</v>
      </c>
      <c r="K19" s="154" t="s">
        <v>489</v>
      </c>
      <c r="L19" s="154" t="s">
        <v>174</v>
      </c>
      <c r="M19" s="153">
        <v>18</v>
      </c>
      <c r="N19" s="154">
        <v>78</v>
      </c>
      <c r="O19" s="154"/>
    </row>
    <row r="20" spans="1:16" ht="15.75" customHeight="1">
      <c r="A20" s="153" t="s">
        <v>282</v>
      </c>
      <c r="B20" s="153" t="s">
        <v>283</v>
      </c>
      <c r="C20" s="153">
        <v>4</v>
      </c>
      <c r="D20" s="153">
        <v>8</v>
      </c>
      <c r="E20" s="154">
        <v>30</v>
      </c>
      <c r="F20" s="154" t="s">
        <v>25</v>
      </c>
      <c r="H20" s="233" t="s">
        <v>577</v>
      </c>
      <c r="I20" s="160">
        <v>0.45833333333333331</v>
      </c>
      <c r="J20" s="154" t="s">
        <v>182</v>
      </c>
      <c r="K20" s="154" t="s">
        <v>489</v>
      </c>
      <c r="L20" s="154" t="s">
        <v>171</v>
      </c>
      <c r="M20" s="153">
        <v>19</v>
      </c>
      <c r="N20" s="154">
        <v>65</v>
      </c>
      <c r="O20" s="154"/>
      <c r="P20" s="154"/>
    </row>
    <row r="21" spans="1:16" ht="15.75" customHeight="1">
      <c r="C21" s="157">
        <v>4</v>
      </c>
      <c r="E21" s="154"/>
      <c r="F21" s="154"/>
      <c r="J21" s="154"/>
      <c r="K21" s="154"/>
      <c r="L21" s="154"/>
      <c r="M21" s="153">
        <v>20</v>
      </c>
      <c r="N21" s="154">
        <v>153</v>
      </c>
      <c r="O21" s="155"/>
    </row>
    <row r="22" spans="1:16" ht="15.75" customHeight="1">
      <c r="A22" s="153" t="s">
        <v>325</v>
      </c>
      <c r="B22" s="153" t="s">
        <v>326</v>
      </c>
      <c r="C22" s="153">
        <v>5</v>
      </c>
      <c r="D22" s="153">
        <v>9</v>
      </c>
      <c r="E22" s="154">
        <v>12</v>
      </c>
      <c r="F22" s="154" t="s">
        <v>25</v>
      </c>
      <c r="H22" s="153" t="s">
        <v>534</v>
      </c>
      <c r="I22" s="160">
        <v>0.39583333333333331</v>
      </c>
      <c r="J22" s="154" t="s">
        <v>187</v>
      </c>
      <c r="K22" s="154" t="s">
        <v>489</v>
      </c>
      <c r="L22" s="154" t="s">
        <v>27</v>
      </c>
      <c r="M22" s="153">
        <v>21</v>
      </c>
      <c r="N22" s="154">
        <v>82</v>
      </c>
      <c r="O22" s="154"/>
      <c r="P22" s="153">
        <v>38</v>
      </c>
    </row>
    <row r="23" spans="1:16" ht="15.75" customHeight="1">
      <c r="A23" s="153" t="s">
        <v>313</v>
      </c>
      <c r="B23" s="153" t="s">
        <v>314</v>
      </c>
      <c r="C23" s="153">
        <v>5</v>
      </c>
      <c r="D23" s="153">
        <v>9</v>
      </c>
      <c r="E23" s="154">
        <v>12</v>
      </c>
      <c r="F23" s="154" t="s">
        <v>25</v>
      </c>
      <c r="H23" s="153" t="s">
        <v>115</v>
      </c>
      <c r="I23" s="160">
        <v>0.45833333333333331</v>
      </c>
      <c r="J23" s="154" t="s">
        <v>173</v>
      </c>
      <c r="K23" s="154" t="s">
        <v>489</v>
      </c>
      <c r="L23" s="154" t="s">
        <v>181</v>
      </c>
      <c r="M23" s="153">
        <v>22</v>
      </c>
      <c r="N23" s="154">
        <v>84</v>
      </c>
      <c r="O23" s="154"/>
      <c r="P23" s="153">
        <v>40</v>
      </c>
    </row>
    <row r="24" spans="1:16" ht="15.75" customHeight="1">
      <c r="A24" s="153" t="s">
        <v>327</v>
      </c>
      <c r="B24" s="153" t="s">
        <v>328</v>
      </c>
      <c r="C24" s="153">
        <v>5</v>
      </c>
      <c r="D24" s="153">
        <v>9</v>
      </c>
      <c r="E24" s="154">
        <v>12</v>
      </c>
      <c r="F24" s="154" t="s">
        <v>25</v>
      </c>
      <c r="H24" s="153" t="s">
        <v>535</v>
      </c>
      <c r="I24" s="160">
        <v>0.39583333333333331</v>
      </c>
      <c r="J24" s="154" t="s">
        <v>171</v>
      </c>
      <c r="K24" s="154" t="s">
        <v>489</v>
      </c>
      <c r="L24" s="154" t="s">
        <v>174</v>
      </c>
      <c r="M24" s="153">
        <v>23</v>
      </c>
      <c r="N24" s="154">
        <v>83</v>
      </c>
      <c r="O24" s="154"/>
    </row>
    <row r="25" spans="1:16" ht="15.75" customHeight="1">
      <c r="A25" s="153" t="s">
        <v>323</v>
      </c>
      <c r="B25" s="153" t="s">
        <v>324</v>
      </c>
      <c r="C25" s="153">
        <v>5</v>
      </c>
      <c r="D25" s="153">
        <v>9</v>
      </c>
      <c r="E25" s="154">
        <v>12</v>
      </c>
      <c r="F25" s="154" t="s">
        <v>25</v>
      </c>
      <c r="H25" s="153" t="s">
        <v>115</v>
      </c>
      <c r="I25" s="160">
        <v>0.375</v>
      </c>
      <c r="J25" s="154" t="s">
        <v>182</v>
      </c>
      <c r="K25" s="154" t="s">
        <v>489</v>
      </c>
      <c r="L25" s="154" t="s">
        <v>188</v>
      </c>
      <c r="M25" s="153">
        <v>24</v>
      </c>
      <c r="N25" s="154">
        <v>86</v>
      </c>
      <c r="O25" s="154"/>
    </row>
    <row r="26" spans="1:16" ht="15.75" customHeight="1">
      <c r="C26" s="157">
        <v>5</v>
      </c>
      <c r="E26" s="154"/>
      <c r="F26" s="154"/>
      <c r="J26" s="154"/>
      <c r="K26" s="154"/>
      <c r="L26" s="154"/>
      <c r="M26" s="153">
        <v>25</v>
      </c>
      <c r="N26" s="154">
        <v>154</v>
      </c>
      <c r="O26" s="155"/>
    </row>
    <row r="27" spans="1:16" ht="15.75" customHeight="1">
      <c r="A27" s="153" t="s">
        <v>378</v>
      </c>
      <c r="B27" s="153" t="s">
        <v>379</v>
      </c>
      <c r="C27" s="153">
        <v>6</v>
      </c>
      <c r="D27" s="153">
        <v>10</v>
      </c>
      <c r="E27" s="154">
        <v>3</v>
      </c>
      <c r="F27" s="154" t="s">
        <v>25</v>
      </c>
      <c r="H27" s="153" t="s">
        <v>115</v>
      </c>
      <c r="I27" s="160">
        <v>0.375</v>
      </c>
      <c r="J27" s="154" t="s">
        <v>174</v>
      </c>
      <c r="K27" s="154" t="s">
        <v>489</v>
      </c>
      <c r="L27" s="154" t="s">
        <v>27</v>
      </c>
      <c r="M27" s="153">
        <v>26</v>
      </c>
      <c r="N27" s="154">
        <v>111</v>
      </c>
    </row>
    <row r="28" spans="1:16" ht="15.75" customHeight="1">
      <c r="A28" s="153" t="s">
        <v>371</v>
      </c>
      <c r="B28" s="153" t="s">
        <v>372</v>
      </c>
      <c r="C28" s="153">
        <v>6</v>
      </c>
      <c r="D28" s="153">
        <v>9</v>
      </c>
      <c r="E28" s="154">
        <v>26</v>
      </c>
      <c r="F28" s="154" t="s">
        <v>25</v>
      </c>
      <c r="H28" s="153" t="s">
        <v>213</v>
      </c>
      <c r="I28" s="160">
        <v>0.375</v>
      </c>
      <c r="J28" s="154" t="s">
        <v>173</v>
      </c>
      <c r="K28" s="154" t="s">
        <v>489</v>
      </c>
      <c r="L28" s="154" t="s">
        <v>182</v>
      </c>
      <c r="M28" s="153">
        <v>27</v>
      </c>
      <c r="N28" s="154">
        <v>106</v>
      </c>
      <c r="P28" s="154">
        <v>50</v>
      </c>
    </row>
    <row r="29" spans="1:16" ht="15.75" customHeight="1">
      <c r="A29" s="153" t="s">
        <v>365</v>
      </c>
      <c r="B29" s="153" t="s">
        <v>366</v>
      </c>
      <c r="C29" s="153">
        <v>6</v>
      </c>
      <c r="D29" s="153">
        <v>9</v>
      </c>
      <c r="E29" s="154">
        <v>26</v>
      </c>
      <c r="F29" s="154" t="s">
        <v>25</v>
      </c>
      <c r="H29" s="153" t="s">
        <v>213</v>
      </c>
      <c r="I29" s="160">
        <v>0.45833333333333331</v>
      </c>
      <c r="J29" s="154" t="s">
        <v>188</v>
      </c>
      <c r="K29" s="154" t="s">
        <v>489</v>
      </c>
      <c r="L29" s="154" t="s">
        <v>181</v>
      </c>
      <c r="M29" s="153">
        <v>28</v>
      </c>
      <c r="N29" s="154">
        <v>103</v>
      </c>
    </row>
    <row r="30" spans="1:16" ht="15.75" customHeight="1">
      <c r="A30" s="153" t="s">
        <v>380</v>
      </c>
      <c r="B30" s="153" t="s">
        <v>381</v>
      </c>
      <c r="C30" s="153">
        <v>6</v>
      </c>
      <c r="D30" s="153">
        <v>10</v>
      </c>
      <c r="E30" s="154">
        <v>3</v>
      </c>
      <c r="F30" s="154" t="s">
        <v>25</v>
      </c>
      <c r="H30" s="153" t="s">
        <v>115</v>
      </c>
      <c r="I30" s="160">
        <v>0.45833333333333331</v>
      </c>
      <c r="J30" s="154" t="s">
        <v>171</v>
      </c>
      <c r="K30" s="154" t="s">
        <v>489</v>
      </c>
      <c r="L30" s="154" t="s">
        <v>187</v>
      </c>
      <c r="M30" s="153">
        <v>29</v>
      </c>
      <c r="N30" s="154">
        <v>112</v>
      </c>
      <c r="P30" s="155"/>
    </row>
    <row r="31" spans="1:16" ht="15.75" customHeight="1">
      <c r="C31" s="157">
        <v>6</v>
      </c>
      <c r="E31" s="154"/>
      <c r="F31" s="154"/>
      <c r="J31" s="154"/>
      <c r="K31" s="154"/>
      <c r="L31" s="154"/>
      <c r="M31" s="153">
        <v>30</v>
      </c>
      <c r="N31" s="154">
        <v>155</v>
      </c>
      <c r="O31" s="155"/>
    </row>
    <row r="32" spans="1:16" ht="15.75" customHeight="1">
      <c r="A32" s="153" t="s">
        <v>396</v>
      </c>
      <c r="B32" s="153" t="s">
        <v>397</v>
      </c>
      <c r="C32" s="153">
        <v>7</v>
      </c>
      <c r="D32" s="153">
        <v>10</v>
      </c>
      <c r="E32" s="154">
        <v>10</v>
      </c>
      <c r="F32" s="154" t="s">
        <v>25</v>
      </c>
      <c r="H32" s="153" t="s">
        <v>114</v>
      </c>
      <c r="J32" s="154" t="s">
        <v>173</v>
      </c>
      <c r="K32" s="154" t="s">
        <v>489</v>
      </c>
      <c r="L32" s="154" t="s">
        <v>27</v>
      </c>
      <c r="M32" s="153">
        <v>31</v>
      </c>
      <c r="N32" s="154">
        <v>119</v>
      </c>
      <c r="O32" s="154"/>
      <c r="P32" s="155"/>
    </row>
    <row r="33" spans="1:16" ht="15.75" customHeight="1">
      <c r="A33" s="153" t="s">
        <v>394</v>
      </c>
      <c r="B33" s="153" t="s">
        <v>395</v>
      </c>
      <c r="C33" s="153">
        <v>7</v>
      </c>
      <c r="D33" s="153">
        <v>10</v>
      </c>
      <c r="E33" s="154">
        <v>10</v>
      </c>
      <c r="F33" s="154" t="s">
        <v>25</v>
      </c>
      <c r="H33" s="153" t="s">
        <v>114</v>
      </c>
      <c r="J33" s="154" t="s">
        <v>181</v>
      </c>
      <c r="K33" s="154" t="s">
        <v>489</v>
      </c>
      <c r="L33" s="154" t="s">
        <v>187</v>
      </c>
      <c r="M33" s="153">
        <v>32</v>
      </c>
      <c r="N33" s="154">
        <v>118</v>
      </c>
      <c r="O33" s="154"/>
      <c r="P33" s="155">
        <v>53</v>
      </c>
    </row>
    <row r="34" spans="1:16" ht="15.75" customHeight="1">
      <c r="A34" s="153" t="s">
        <v>392</v>
      </c>
      <c r="B34" s="153" t="s">
        <v>393</v>
      </c>
      <c r="C34" s="153">
        <v>7</v>
      </c>
      <c r="D34" s="153">
        <v>10</v>
      </c>
      <c r="E34" s="154">
        <v>10</v>
      </c>
      <c r="F34" s="154" t="s">
        <v>25</v>
      </c>
      <c r="H34" s="153" t="s">
        <v>114</v>
      </c>
      <c r="J34" s="154" t="s">
        <v>174</v>
      </c>
      <c r="K34" s="154" t="s">
        <v>489</v>
      </c>
      <c r="L34" s="154" t="s">
        <v>182</v>
      </c>
      <c r="M34" s="153">
        <v>33</v>
      </c>
      <c r="N34" s="154">
        <v>117</v>
      </c>
      <c r="O34" s="154"/>
      <c r="P34" s="155"/>
    </row>
    <row r="35" spans="1:16" ht="15.75" customHeight="1">
      <c r="A35" s="153" t="s">
        <v>390</v>
      </c>
      <c r="B35" s="153" t="s">
        <v>391</v>
      </c>
      <c r="C35" s="153">
        <v>7</v>
      </c>
      <c r="D35" s="153">
        <v>10</v>
      </c>
      <c r="E35" s="154">
        <v>10</v>
      </c>
      <c r="F35" s="154" t="s">
        <v>25</v>
      </c>
      <c r="H35" s="153" t="s">
        <v>114</v>
      </c>
      <c r="J35" s="154" t="s">
        <v>188</v>
      </c>
      <c r="K35" s="154" t="s">
        <v>489</v>
      </c>
      <c r="L35" s="154" t="s">
        <v>171</v>
      </c>
      <c r="M35" s="153">
        <v>34</v>
      </c>
      <c r="N35" s="154">
        <v>116</v>
      </c>
      <c r="O35" s="154"/>
      <c r="P35" s="155"/>
    </row>
    <row r="36" spans="1:16" ht="15.75" customHeight="1">
      <c r="M36" s="153">
        <v>35</v>
      </c>
      <c r="N36" s="154">
        <v>156</v>
      </c>
      <c r="O36" s="155"/>
    </row>
    <row r="37" spans="1:16" ht="15.75" customHeight="1">
      <c r="A37" s="153" t="s">
        <v>136</v>
      </c>
      <c r="B37" s="153" t="s">
        <v>137</v>
      </c>
      <c r="C37" s="153">
        <v>1</v>
      </c>
      <c r="D37" s="153">
        <v>7</v>
      </c>
      <c r="E37" s="154">
        <v>18</v>
      </c>
      <c r="F37" s="161" t="s">
        <v>490</v>
      </c>
      <c r="G37" s="153" t="s">
        <v>13</v>
      </c>
      <c r="H37" s="153" t="s">
        <v>115</v>
      </c>
      <c r="I37" s="160">
        <v>0.54166666666666663</v>
      </c>
      <c r="J37" s="154" t="s">
        <v>29</v>
      </c>
      <c r="K37" s="154" t="s">
        <v>489</v>
      </c>
      <c r="L37" s="154" t="s">
        <v>38</v>
      </c>
      <c r="M37" s="153">
        <v>36</v>
      </c>
      <c r="N37" s="154">
        <v>3</v>
      </c>
      <c r="O37" s="154"/>
      <c r="P37" s="154"/>
    </row>
    <row r="38" spans="1:16" ht="15.75" customHeight="1">
      <c r="A38" s="153" t="s">
        <v>218</v>
      </c>
      <c r="B38" s="153" t="s">
        <v>219</v>
      </c>
      <c r="C38" s="153">
        <v>1</v>
      </c>
      <c r="D38" s="153">
        <v>8</v>
      </c>
      <c r="E38" s="154">
        <v>9</v>
      </c>
      <c r="F38" s="161" t="s">
        <v>490</v>
      </c>
      <c r="G38" s="153" t="s">
        <v>13</v>
      </c>
      <c r="H38" s="153" t="s">
        <v>114</v>
      </c>
      <c r="I38" s="160">
        <v>0.54166666666666663</v>
      </c>
      <c r="J38" s="154" t="s">
        <v>37</v>
      </c>
      <c r="K38" s="154" t="s">
        <v>489</v>
      </c>
      <c r="L38" s="154" t="s">
        <v>197</v>
      </c>
      <c r="M38" s="153">
        <v>37</v>
      </c>
      <c r="N38" s="154">
        <v>33</v>
      </c>
      <c r="O38" s="155"/>
      <c r="P38" s="155"/>
    </row>
    <row r="39" spans="1:16" ht="15.75" customHeight="1">
      <c r="A39" s="153" t="s">
        <v>145</v>
      </c>
      <c r="B39" s="153" t="s">
        <v>146</v>
      </c>
      <c r="C39" s="153">
        <v>1</v>
      </c>
      <c r="D39" s="153">
        <v>7</v>
      </c>
      <c r="E39" s="154">
        <v>19</v>
      </c>
      <c r="F39" s="161" t="s">
        <v>490</v>
      </c>
      <c r="G39" s="153" t="s">
        <v>13</v>
      </c>
      <c r="H39" s="153" t="s">
        <v>115</v>
      </c>
      <c r="I39" s="160">
        <v>0.54166666666666663</v>
      </c>
      <c r="J39" s="154" t="s">
        <v>51</v>
      </c>
      <c r="K39" s="154" t="s">
        <v>489</v>
      </c>
      <c r="L39" s="154" t="s">
        <v>47</v>
      </c>
      <c r="M39" s="153">
        <v>38</v>
      </c>
      <c r="N39" s="154">
        <v>6</v>
      </c>
      <c r="O39" s="154"/>
      <c r="P39" s="154"/>
    </row>
    <row r="40" spans="1:16" ht="15.75" customHeight="1">
      <c r="A40" s="153" t="s">
        <v>131</v>
      </c>
      <c r="B40" s="153" t="s">
        <v>132</v>
      </c>
      <c r="C40" s="153">
        <v>1</v>
      </c>
      <c r="D40" s="153">
        <v>7</v>
      </c>
      <c r="E40" s="154">
        <v>18</v>
      </c>
      <c r="F40" s="161" t="s">
        <v>490</v>
      </c>
      <c r="G40" s="153" t="s">
        <v>13</v>
      </c>
      <c r="H40" s="153" t="s">
        <v>115</v>
      </c>
      <c r="I40" s="160">
        <v>0.45833333333333331</v>
      </c>
      <c r="J40" s="154" t="s">
        <v>133</v>
      </c>
      <c r="K40" s="154" t="s">
        <v>489</v>
      </c>
      <c r="L40" s="154" t="s">
        <v>54</v>
      </c>
      <c r="M40" s="153">
        <v>39</v>
      </c>
      <c r="N40" s="154">
        <v>2</v>
      </c>
      <c r="O40" s="154"/>
      <c r="P40" s="154"/>
    </row>
    <row r="41" spans="1:16" ht="15.75" customHeight="1">
      <c r="E41" s="154"/>
      <c r="F41" s="158" t="s">
        <v>490</v>
      </c>
      <c r="G41" s="157" t="s">
        <v>13</v>
      </c>
      <c r="J41" s="154"/>
      <c r="K41" s="154"/>
      <c r="L41" s="154"/>
      <c r="M41" s="153">
        <v>40</v>
      </c>
      <c r="N41" s="154">
        <v>157</v>
      </c>
      <c r="O41" s="155"/>
    </row>
    <row r="42" spans="1:16" ht="15.75" customHeight="1">
      <c r="A42" s="153" t="s">
        <v>151</v>
      </c>
      <c r="B42" s="153" t="s">
        <v>152</v>
      </c>
      <c r="C42" s="153">
        <v>2</v>
      </c>
      <c r="D42" s="153">
        <v>7</v>
      </c>
      <c r="E42" s="154">
        <v>24</v>
      </c>
      <c r="F42" s="161" t="s">
        <v>130</v>
      </c>
      <c r="G42" s="153" t="s">
        <v>13</v>
      </c>
      <c r="H42" s="153" t="s">
        <v>114</v>
      </c>
      <c r="I42" s="160">
        <v>0.45833333333333331</v>
      </c>
      <c r="J42" s="154" t="s">
        <v>51</v>
      </c>
      <c r="K42" s="154" t="s">
        <v>489</v>
      </c>
      <c r="L42" s="154" t="s">
        <v>29</v>
      </c>
      <c r="M42" s="153">
        <v>41</v>
      </c>
      <c r="N42" s="154">
        <v>9</v>
      </c>
      <c r="O42" s="154"/>
      <c r="P42" s="154"/>
    </row>
    <row r="43" spans="1:16" ht="15.75" customHeight="1">
      <c r="A43" s="153" t="s">
        <v>162</v>
      </c>
      <c r="B43" s="153" t="s">
        <v>163</v>
      </c>
      <c r="C43" s="153">
        <v>2</v>
      </c>
      <c r="D43" s="153">
        <v>7</v>
      </c>
      <c r="E43" s="154">
        <v>25</v>
      </c>
      <c r="F43" s="161" t="s">
        <v>130</v>
      </c>
      <c r="G43" s="153" t="s">
        <v>13</v>
      </c>
      <c r="H43" s="153" t="s">
        <v>114</v>
      </c>
      <c r="I43" s="160">
        <v>0.375</v>
      </c>
      <c r="J43" s="154" t="s">
        <v>54</v>
      </c>
      <c r="K43" s="154" t="s">
        <v>489</v>
      </c>
      <c r="L43" s="154" t="s">
        <v>37</v>
      </c>
      <c r="M43" s="153">
        <v>42</v>
      </c>
      <c r="N43" s="154">
        <v>12</v>
      </c>
      <c r="O43" s="154"/>
      <c r="P43" s="154"/>
    </row>
    <row r="44" spans="1:16" ht="15.75" customHeight="1">
      <c r="A44" s="153" t="s">
        <v>147</v>
      </c>
      <c r="B44" s="153" t="s">
        <v>148</v>
      </c>
      <c r="C44" s="153">
        <v>2</v>
      </c>
      <c r="D44" s="153">
        <v>7</v>
      </c>
      <c r="E44" s="154">
        <v>24</v>
      </c>
      <c r="F44" s="161" t="s">
        <v>130</v>
      </c>
      <c r="G44" s="153" t="s">
        <v>13</v>
      </c>
      <c r="H44" s="153" t="s">
        <v>114</v>
      </c>
      <c r="I44" s="160">
        <v>0.625</v>
      </c>
      <c r="J44" s="154" t="s">
        <v>47</v>
      </c>
      <c r="K44" s="154" t="s">
        <v>489</v>
      </c>
      <c r="L44" s="154" t="s">
        <v>38</v>
      </c>
      <c r="M44" s="153">
        <v>43</v>
      </c>
      <c r="N44" s="154">
        <v>7</v>
      </c>
      <c r="O44" s="155"/>
      <c r="P44" s="155">
        <v>3</v>
      </c>
    </row>
    <row r="45" spans="1:16" ht="15.75" customHeight="1">
      <c r="A45" s="153" t="s">
        <v>195</v>
      </c>
      <c r="B45" s="153" t="s">
        <v>196</v>
      </c>
      <c r="C45" s="153">
        <v>2</v>
      </c>
      <c r="D45" s="153">
        <v>8</v>
      </c>
      <c r="E45" s="154">
        <v>2</v>
      </c>
      <c r="F45" s="161" t="s">
        <v>130</v>
      </c>
      <c r="G45" s="153" t="s">
        <v>13</v>
      </c>
      <c r="H45" s="153" t="s">
        <v>185</v>
      </c>
      <c r="I45" s="160">
        <v>0.5</v>
      </c>
      <c r="J45" s="154" t="s">
        <v>197</v>
      </c>
      <c r="K45" s="154" t="s">
        <v>489</v>
      </c>
      <c r="L45" s="154" t="s">
        <v>133</v>
      </c>
      <c r="M45" s="153">
        <v>44</v>
      </c>
      <c r="N45" s="154">
        <v>23</v>
      </c>
      <c r="O45" s="154"/>
      <c r="P45" s="154">
        <v>8</v>
      </c>
    </row>
    <row r="46" spans="1:16" ht="15.75" customHeight="1">
      <c r="E46" s="154"/>
      <c r="F46" s="158" t="s">
        <v>130</v>
      </c>
      <c r="G46" s="157" t="s">
        <v>13</v>
      </c>
      <c r="J46" s="154"/>
      <c r="K46" s="154"/>
      <c r="L46" s="154"/>
      <c r="M46" s="153">
        <v>45</v>
      </c>
      <c r="N46" s="154">
        <v>158</v>
      </c>
      <c r="O46" s="155"/>
    </row>
    <row r="47" spans="1:16" ht="15.75" customHeight="1">
      <c r="A47" s="153" t="s">
        <v>246</v>
      </c>
      <c r="B47" s="153" t="s">
        <v>247</v>
      </c>
      <c r="C47" s="153">
        <v>3</v>
      </c>
      <c r="D47" s="153">
        <v>8</v>
      </c>
      <c r="E47" s="154">
        <v>23</v>
      </c>
      <c r="F47" s="161" t="s">
        <v>130</v>
      </c>
      <c r="G47" s="153" t="s">
        <v>13</v>
      </c>
      <c r="H47" s="153" t="s">
        <v>521</v>
      </c>
      <c r="I47" s="160">
        <v>0.5</v>
      </c>
      <c r="J47" s="154" t="s">
        <v>197</v>
      </c>
      <c r="K47" s="154" t="s">
        <v>489</v>
      </c>
      <c r="L47" s="154" t="s">
        <v>29</v>
      </c>
      <c r="M47" s="153">
        <v>46</v>
      </c>
      <c r="N47" s="154">
        <v>50</v>
      </c>
      <c r="O47" s="154"/>
      <c r="P47" s="154"/>
    </row>
    <row r="48" spans="1:16" ht="15.75" customHeight="1">
      <c r="A48" s="153" t="s">
        <v>169</v>
      </c>
      <c r="B48" s="153" t="s">
        <v>170</v>
      </c>
      <c r="C48" s="153">
        <v>3</v>
      </c>
      <c r="D48" s="153">
        <v>8</v>
      </c>
      <c r="E48" s="154">
        <v>1</v>
      </c>
      <c r="F48" s="161" t="s">
        <v>130</v>
      </c>
      <c r="G48" s="153" t="s">
        <v>13</v>
      </c>
      <c r="H48" s="153" t="s">
        <v>168</v>
      </c>
      <c r="I48" s="160">
        <v>0.41666666666666669</v>
      </c>
      <c r="J48" s="154" t="s">
        <v>38</v>
      </c>
      <c r="K48" s="154" t="s">
        <v>489</v>
      </c>
      <c r="L48" s="154" t="s">
        <v>37</v>
      </c>
      <c r="M48" s="153">
        <v>47</v>
      </c>
      <c r="N48" s="154">
        <v>16</v>
      </c>
      <c r="O48" s="154"/>
      <c r="P48" s="154"/>
    </row>
    <row r="49" spans="1:18" ht="15.75" customHeight="1">
      <c r="A49" s="153" t="s">
        <v>183</v>
      </c>
      <c r="B49" s="153" t="s">
        <v>184</v>
      </c>
      <c r="C49" s="153">
        <v>3</v>
      </c>
      <c r="D49" s="153">
        <v>8</v>
      </c>
      <c r="E49" s="154">
        <v>2</v>
      </c>
      <c r="F49" s="161" t="s">
        <v>130</v>
      </c>
      <c r="G49" s="153" t="s">
        <v>13</v>
      </c>
      <c r="H49" s="153" t="s">
        <v>185</v>
      </c>
      <c r="I49" s="160">
        <v>0.41666666666666669</v>
      </c>
      <c r="J49" s="154" t="s">
        <v>47</v>
      </c>
      <c r="K49" s="154" t="s">
        <v>489</v>
      </c>
      <c r="L49" s="154" t="s">
        <v>54</v>
      </c>
      <c r="M49" s="153">
        <v>48</v>
      </c>
      <c r="N49" s="154">
        <v>21</v>
      </c>
      <c r="O49" s="154"/>
      <c r="P49" s="154"/>
    </row>
    <row r="50" spans="1:18" ht="15.75" customHeight="1">
      <c r="A50" s="153" t="s">
        <v>220</v>
      </c>
      <c r="B50" s="153" t="s">
        <v>221</v>
      </c>
      <c r="C50" s="153">
        <v>3</v>
      </c>
      <c r="D50" s="153">
        <v>8</v>
      </c>
      <c r="E50" s="154">
        <v>9</v>
      </c>
      <c r="F50" s="161" t="s">
        <v>130</v>
      </c>
      <c r="G50" s="153" t="s">
        <v>13</v>
      </c>
      <c r="H50" s="153" t="s">
        <v>115</v>
      </c>
      <c r="I50" s="160">
        <v>0.45833333333333331</v>
      </c>
      <c r="J50" s="154" t="s">
        <v>133</v>
      </c>
      <c r="K50" s="154" t="s">
        <v>489</v>
      </c>
      <c r="L50" s="154" t="s">
        <v>51</v>
      </c>
      <c r="M50" s="153">
        <v>49</v>
      </c>
      <c r="N50" s="154">
        <v>39</v>
      </c>
      <c r="O50" s="154"/>
      <c r="P50" s="154"/>
    </row>
    <row r="51" spans="1:18" ht="15.75" customHeight="1">
      <c r="F51" s="158" t="s">
        <v>130</v>
      </c>
      <c r="G51" s="157" t="s">
        <v>13</v>
      </c>
      <c r="M51" s="153">
        <v>50</v>
      </c>
      <c r="N51" s="154">
        <v>159</v>
      </c>
      <c r="O51" s="155"/>
    </row>
    <row r="52" spans="1:18" ht="15.75" customHeight="1">
      <c r="A52" s="153" t="s">
        <v>263</v>
      </c>
      <c r="B52" s="153" t="s">
        <v>264</v>
      </c>
      <c r="C52" s="153">
        <v>4</v>
      </c>
      <c r="D52" s="153">
        <v>8</v>
      </c>
      <c r="E52" s="154">
        <v>29</v>
      </c>
      <c r="F52" s="161" t="s">
        <v>130</v>
      </c>
      <c r="G52" s="153" t="s">
        <v>13</v>
      </c>
      <c r="H52" s="153" t="s">
        <v>529</v>
      </c>
      <c r="I52" s="160">
        <v>0.39583333333333331</v>
      </c>
      <c r="J52" s="154" t="s">
        <v>29</v>
      </c>
      <c r="K52" s="154" t="s">
        <v>489</v>
      </c>
      <c r="L52" s="154" t="s">
        <v>133</v>
      </c>
      <c r="M52" s="153">
        <v>51</v>
      </c>
      <c r="N52" s="154">
        <v>57</v>
      </c>
      <c r="O52" s="155"/>
      <c r="P52" s="155"/>
    </row>
    <row r="53" spans="1:18" ht="15.75" customHeight="1">
      <c r="A53" s="153" t="s">
        <v>267</v>
      </c>
      <c r="B53" s="153" t="s">
        <v>268</v>
      </c>
      <c r="C53" s="153">
        <v>4</v>
      </c>
      <c r="D53" s="153">
        <v>8</v>
      </c>
      <c r="E53" s="154">
        <v>29</v>
      </c>
      <c r="F53" s="161" t="s">
        <v>130</v>
      </c>
      <c r="G53" s="153" t="s">
        <v>13</v>
      </c>
      <c r="H53" s="153" t="s">
        <v>258</v>
      </c>
      <c r="I53" s="232">
        <v>0.45833333333333331</v>
      </c>
      <c r="J53" s="154" t="s">
        <v>37</v>
      </c>
      <c r="K53" s="154" t="s">
        <v>489</v>
      </c>
      <c r="L53" s="154" t="s">
        <v>51</v>
      </c>
      <c r="M53" s="153">
        <v>52</v>
      </c>
      <c r="N53" s="154">
        <v>60</v>
      </c>
      <c r="O53" s="154"/>
      <c r="P53" s="154"/>
    </row>
    <row r="54" spans="1:18" ht="15.75" customHeight="1">
      <c r="A54" s="153" t="s">
        <v>232</v>
      </c>
      <c r="B54" s="153" t="s">
        <v>233</v>
      </c>
      <c r="C54" s="153">
        <v>4</v>
      </c>
      <c r="D54" s="153">
        <v>8</v>
      </c>
      <c r="E54" s="154">
        <v>22</v>
      </c>
      <c r="F54" s="161" t="s">
        <v>130</v>
      </c>
      <c r="G54" s="153" t="s">
        <v>13</v>
      </c>
      <c r="H54" s="153" t="s">
        <v>208</v>
      </c>
      <c r="I54" s="160">
        <v>0.41666666666666669</v>
      </c>
      <c r="J54" s="154" t="s">
        <v>38</v>
      </c>
      <c r="K54" s="154" t="s">
        <v>489</v>
      </c>
      <c r="L54" s="154" t="s">
        <v>54</v>
      </c>
      <c r="M54" s="153">
        <v>53</v>
      </c>
      <c r="N54" s="154">
        <v>43</v>
      </c>
      <c r="O54" s="154"/>
      <c r="P54" s="154">
        <v>16</v>
      </c>
    </row>
    <row r="55" spans="1:18" ht="15.75" customHeight="1">
      <c r="A55" s="153" t="s">
        <v>280</v>
      </c>
      <c r="B55" s="153" t="s">
        <v>281</v>
      </c>
      <c r="C55" s="153">
        <v>4</v>
      </c>
      <c r="D55" s="153">
        <v>8</v>
      </c>
      <c r="E55" s="154">
        <v>30</v>
      </c>
      <c r="F55" s="161" t="s">
        <v>130</v>
      </c>
      <c r="G55" s="153" t="s">
        <v>13</v>
      </c>
      <c r="H55" s="153" t="s">
        <v>185</v>
      </c>
      <c r="I55" s="160">
        <v>0.41666666666666669</v>
      </c>
      <c r="J55" s="154" t="s">
        <v>47</v>
      </c>
      <c r="K55" s="154" t="s">
        <v>489</v>
      </c>
      <c r="L55" s="154" t="s">
        <v>197</v>
      </c>
      <c r="M55" s="153">
        <v>54</v>
      </c>
      <c r="N55" s="154">
        <v>64</v>
      </c>
      <c r="O55" s="154"/>
      <c r="P55" s="154">
        <v>28</v>
      </c>
      <c r="Q55" s="155"/>
    </row>
    <row r="56" spans="1:18" ht="15.75" customHeight="1">
      <c r="E56" s="154"/>
      <c r="F56" s="158" t="s">
        <v>130</v>
      </c>
      <c r="G56" s="157" t="s">
        <v>13</v>
      </c>
      <c r="J56" s="154"/>
      <c r="K56" s="154"/>
      <c r="L56" s="154"/>
      <c r="M56" s="153">
        <v>55</v>
      </c>
      <c r="N56" s="154">
        <v>160</v>
      </c>
      <c r="O56" s="155"/>
      <c r="R56" s="155"/>
    </row>
    <row r="57" spans="1:18" ht="15.75" customHeight="1">
      <c r="A57" s="153" t="s">
        <v>288</v>
      </c>
      <c r="B57" s="153" t="s">
        <v>289</v>
      </c>
      <c r="C57" s="153">
        <v>5</v>
      </c>
      <c r="D57" s="153">
        <v>9</v>
      </c>
      <c r="E57" s="154">
        <v>5</v>
      </c>
      <c r="F57" s="161" t="s">
        <v>130</v>
      </c>
      <c r="G57" s="153" t="s">
        <v>13</v>
      </c>
      <c r="H57" s="153" t="s">
        <v>534</v>
      </c>
      <c r="I57" s="160">
        <v>0.47916666666666669</v>
      </c>
      <c r="J57" s="154" t="s">
        <v>29</v>
      </c>
      <c r="K57" s="154" t="s">
        <v>489</v>
      </c>
      <c r="L57" s="154" t="s">
        <v>54</v>
      </c>
      <c r="M57" s="153">
        <v>56</v>
      </c>
      <c r="N57" s="154">
        <v>68</v>
      </c>
      <c r="O57" s="154"/>
      <c r="P57" s="154"/>
    </row>
    <row r="58" spans="1:18" ht="15.75" customHeight="1">
      <c r="A58" s="153" t="s">
        <v>302</v>
      </c>
      <c r="B58" s="153" t="s">
        <v>303</v>
      </c>
      <c r="C58" s="153">
        <v>5</v>
      </c>
      <c r="D58" s="153">
        <v>9</v>
      </c>
      <c r="E58" s="154">
        <v>6</v>
      </c>
      <c r="F58" s="161" t="s">
        <v>130</v>
      </c>
      <c r="G58" s="153" t="s">
        <v>13</v>
      </c>
      <c r="H58" s="153" t="s">
        <v>185</v>
      </c>
      <c r="I58" s="160">
        <v>0.41666666666666669</v>
      </c>
      <c r="J58" s="154" t="s">
        <v>47</v>
      </c>
      <c r="K58" s="154" t="s">
        <v>489</v>
      </c>
      <c r="L58" s="154" t="s">
        <v>37</v>
      </c>
      <c r="M58" s="153">
        <v>57</v>
      </c>
      <c r="N58" s="154">
        <v>75</v>
      </c>
      <c r="O58" s="154"/>
      <c r="P58" s="153">
        <v>35</v>
      </c>
    </row>
    <row r="59" spans="1:18" ht="15.75" customHeight="1">
      <c r="A59" s="153" t="s">
        <v>294</v>
      </c>
      <c r="B59" s="153" t="s">
        <v>295</v>
      </c>
      <c r="C59" s="153">
        <v>5</v>
      </c>
      <c r="D59" s="153">
        <v>9</v>
      </c>
      <c r="E59" s="154">
        <v>5</v>
      </c>
      <c r="F59" s="161" t="s">
        <v>130</v>
      </c>
      <c r="G59" s="153" t="s">
        <v>13</v>
      </c>
      <c r="H59" s="153" t="s">
        <v>114</v>
      </c>
      <c r="I59" s="160">
        <v>0.375</v>
      </c>
      <c r="J59" s="154" t="s">
        <v>133</v>
      </c>
      <c r="K59" s="154" t="s">
        <v>489</v>
      </c>
      <c r="L59" s="154" t="s">
        <v>38</v>
      </c>
      <c r="M59" s="153">
        <v>58</v>
      </c>
      <c r="N59" s="154">
        <v>73</v>
      </c>
      <c r="O59" s="155"/>
      <c r="P59" s="154">
        <v>34</v>
      </c>
    </row>
    <row r="60" spans="1:18" ht="15.75" customHeight="1">
      <c r="A60" s="153" t="s">
        <v>300</v>
      </c>
      <c r="B60" s="153" t="s">
        <v>301</v>
      </c>
      <c r="C60" s="153">
        <v>5</v>
      </c>
      <c r="D60" s="153">
        <v>9</v>
      </c>
      <c r="E60" s="154">
        <v>6</v>
      </c>
      <c r="F60" s="161" t="s">
        <v>130</v>
      </c>
      <c r="G60" s="153" t="s">
        <v>13</v>
      </c>
      <c r="H60" s="153" t="s">
        <v>185</v>
      </c>
      <c r="I60" s="160">
        <v>0.5</v>
      </c>
      <c r="J60" s="154" t="s">
        <v>197</v>
      </c>
      <c r="K60" s="154" t="s">
        <v>489</v>
      </c>
      <c r="L60" s="154" t="s">
        <v>51</v>
      </c>
      <c r="M60" s="153">
        <v>59</v>
      </c>
      <c r="N60" s="154">
        <v>74</v>
      </c>
      <c r="O60" s="155"/>
      <c r="P60" s="154"/>
    </row>
    <row r="61" spans="1:18" ht="15.75" customHeight="1">
      <c r="E61" s="154"/>
      <c r="F61" s="158" t="s">
        <v>130</v>
      </c>
      <c r="G61" s="157" t="s">
        <v>13</v>
      </c>
      <c r="J61" s="154"/>
      <c r="K61" s="154"/>
      <c r="L61" s="154"/>
      <c r="M61" s="153">
        <v>60</v>
      </c>
      <c r="N61" s="154">
        <v>161</v>
      </c>
      <c r="O61" s="155"/>
    </row>
    <row r="62" spans="1:18" ht="15.75" customHeight="1">
      <c r="A62" s="153" t="s">
        <v>367</v>
      </c>
      <c r="B62" s="153" t="s">
        <v>368</v>
      </c>
      <c r="C62" s="153">
        <v>6</v>
      </c>
      <c r="D62" s="153">
        <v>9</v>
      </c>
      <c r="E62" s="154">
        <v>26</v>
      </c>
      <c r="F62" s="161" t="s">
        <v>130</v>
      </c>
      <c r="G62" s="153" t="s">
        <v>13</v>
      </c>
      <c r="H62" s="153" t="s">
        <v>213</v>
      </c>
      <c r="I62" s="160">
        <v>0.54166666666666663</v>
      </c>
      <c r="J62" s="154" t="s">
        <v>29</v>
      </c>
      <c r="K62" s="154" t="s">
        <v>489</v>
      </c>
      <c r="L62" s="154" t="s">
        <v>37</v>
      </c>
      <c r="M62" s="153">
        <v>61</v>
      </c>
      <c r="N62" s="154">
        <v>104</v>
      </c>
      <c r="P62" s="154"/>
    </row>
    <row r="63" spans="1:18" ht="15.75" customHeight="1">
      <c r="A63" s="153" t="s">
        <v>351</v>
      </c>
      <c r="B63" s="153" t="s">
        <v>352</v>
      </c>
      <c r="C63" s="153">
        <v>6</v>
      </c>
      <c r="D63" s="153">
        <v>9</v>
      </c>
      <c r="E63" s="154">
        <v>20</v>
      </c>
      <c r="F63" s="161" t="s">
        <v>130</v>
      </c>
      <c r="G63" s="153" t="s">
        <v>13</v>
      </c>
      <c r="H63" s="153" t="s">
        <v>185</v>
      </c>
      <c r="I63" s="160">
        <v>0.58333333333333337</v>
      </c>
      <c r="J63" s="154" t="s">
        <v>197</v>
      </c>
      <c r="K63" s="154" t="s">
        <v>489</v>
      </c>
      <c r="L63" s="154" t="s">
        <v>38</v>
      </c>
      <c r="M63" s="153">
        <v>62</v>
      </c>
      <c r="N63" s="154">
        <v>96</v>
      </c>
      <c r="P63" s="153">
        <v>47</v>
      </c>
    </row>
    <row r="64" spans="1:18" ht="15.75" customHeight="1">
      <c r="A64" s="153" t="s">
        <v>347</v>
      </c>
      <c r="B64" s="153" t="s">
        <v>348</v>
      </c>
      <c r="C64" s="153">
        <v>6</v>
      </c>
      <c r="D64" s="153">
        <v>9</v>
      </c>
      <c r="E64" s="154">
        <v>20</v>
      </c>
      <c r="F64" s="161" t="s">
        <v>130</v>
      </c>
      <c r="G64" s="153" t="s">
        <v>13</v>
      </c>
      <c r="H64" s="153" t="s">
        <v>185</v>
      </c>
      <c r="I64" s="160">
        <v>0.41666666666666669</v>
      </c>
      <c r="J64" s="154" t="s">
        <v>47</v>
      </c>
      <c r="K64" s="154" t="s">
        <v>489</v>
      </c>
      <c r="L64" s="154" t="s">
        <v>133</v>
      </c>
      <c r="M64" s="153">
        <v>63</v>
      </c>
      <c r="N64" s="154">
        <v>94</v>
      </c>
      <c r="P64" s="154"/>
    </row>
    <row r="65" spans="1:16" ht="15.75" customHeight="1">
      <c r="A65" s="153" t="s">
        <v>369</v>
      </c>
      <c r="B65" s="153" t="s">
        <v>370</v>
      </c>
      <c r="C65" s="153">
        <v>6</v>
      </c>
      <c r="D65" s="153">
        <v>9</v>
      </c>
      <c r="E65" s="154">
        <v>26</v>
      </c>
      <c r="F65" s="161" t="s">
        <v>130</v>
      </c>
      <c r="G65" s="153" t="s">
        <v>13</v>
      </c>
      <c r="H65" s="153" t="s">
        <v>213</v>
      </c>
      <c r="I65" s="160">
        <v>0.625</v>
      </c>
      <c r="J65" s="154" t="s">
        <v>51</v>
      </c>
      <c r="K65" s="154" t="s">
        <v>489</v>
      </c>
      <c r="L65" s="154" t="s">
        <v>54</v>
      </c>
      <c r="M65" s="153">
        <v>64</v>
      </c>
      <c r="N65" s="154">
        <v>105</v>
      </c>
      <c r="P65" s="154"/>
    </row>
    <row r="66" spans="1:16" ht="15.75" customHeight="1">
      <c r="F66" s="158" t="s">
        <v>130</v>
      </c>
      <c r="G66" s="157" t="s">
        <v>13</v>
      </c>
      <c r="M66" s="153">
        <v>65</v>
      </c>
      <c r="N66" s="154">
        <v>162</v>
      </c>
      <c r="O66" s="155"/>
    </row>
    <row r="67" spans="1:16" ht="15.75" customHeight="1">
      <c r="A67" s="153" t="s">
        <v>398</v>
      </c>
      <c r="B67" s="153" t="s">
        <v>399</v>
      </c>
      <c r="C67" s="153">
        <v>7</v>
      </c>
      <c r="D67" s="153">
        <v>10</v>
      </c>
      <c r="E67" s="154">
        <v>10</v>
      </c>
      <c r="F67" s="161" t="s">
        <v>130</v>
      </c>
      <c r="G67" s="153" t="s">
        <v>13</v>
      </c>
      <c r="H67" s="153" t="s">
        <v>213</v>
      </c>
      <c r="I67" s="232">
        <v>0.375</v>
      </c>
      <c r="J67" s="154" t="s">
        <v>29</v>
      </c>
      <c r="K67" s="154" t="s">
        <v>489</v>
      </c>
      <c r="L67" s="154" t="s">
        <v>47</v>
      </c>
      <c r="M67" s="153">
        <v>66</v>
      </c>
      <c r="N67" s="154">
        <v>122</v>
      </c>
      <c r="O67" s="154"/>
      <c r="P67" s="155">
        <v>54</v>
      </c>
    </row>
    <row r="68" spans="1:16" ht="15.75" customHeight="1">
      <c r="A68" s="153" t="s">
        <v>407</v>
      </c>
      <c r="B68" s="153" t="s">
        <v>408</v>
      </c>
      <c r="C68" s="153">
        <v>7</v>
      </c>
      <c r="D68" s="153">
        <v>10</v>
      </c>
      <c r="E68" s="154">
        <v>11</v>
      </c>
      <c r="F68" s="161" t="s">
        <v>130</v>
      </c>
      <c r="G68" s="153" t="s">
        <v>13</v>
      </c>
      <c r="H68" s="153" t="s">
        <v>115</v>
      </c>
      <c r="I68" s="160">
        <v>0.64583333333333337</v>
      </c>
      <c r="J68" s="154" t="s">
        <v>133</v>
      </c>
      <c r="K68" s="154" t="s">
        <v>489</v>
      </c>
      <c r="L68" s="154" t="s">
        <v>37</v>
      </c>
      <c r="M68" s="153">
        <v>67</v>
      </c>
      <c r="N68" s="154">
        <v>124</v>
      </c>
      <c r="P68" s="155"/>
    </row>
    <row r="69" spans="1:16" ht="15.75" customHeight="1">
      <c r="A69" s="153" t="s">
        <v>415</v>
      </c>
      <c r="B69" s="153" t="s">
        <v>416</v>
      </c>
      <c r="C69" s="153">
        <v>7</v>
      </c>
      <c r="D69" s="153">
        <v>10</v>
      </c>
      <c r="E69" s="154">
        <v>11</v>
      </c>
      <c r="F69" s="156" t="s">
        <v>130</v>
      </c>
      <c r="G69" s="153" t="s">
        <v>13</v>
      </c>
      <c r="H69" s="153" t="s">
        <v>208</v>
      </c>
      <c r="I69" s="160">
        <v>0.5</v>
      </c>
      <c r="J69" s="154" t="s">
        <v>38</v>
      </c>
      <c r="K69" s="154" t="s">
        <v>489</v>
      </c>
      <c r="L69" s="154" t="s">
        <v>51</v>
      </c>
      <c r="M69" s="153">
        <v>68</v>
      </c>
      <c r="N69" s="154">
        <v>126</v>
      </c>
      <c r="O69" s="154"/>
      <c r="P69" s="155"/>
    </row>
    <row r="70" spans="1:16" ht="15.75" customHeight="1">
      <c r="A70" s="153" t="s">
        <v>382</v>
      </c>
      <c r="B70" s="153" t="s">
        <v>383</v>
      </c>
      <c r="C70" s="153">
        <v>7</v>
      </c>
      <c r="D70" s="153">
        <v>10</v>
      </c>
      <c r="E70" s="154">
        <v>4</v>
      </c>
      <c r="F70" s="161" t="s">
        <v>130</v>
      </c>
      <c r="G70" s="153" t="s">
        <v>13</v>
      </c>
      <c r="H70" s="153" t="s">
        <v>115</v>
      </c>
      <c r="I70" s="232">
        <v>0.375</v>
      </c>
      <c r="J70" s="154" t="s">
        <v>54</v>
      </c>
      <c r="K70" s="154" t="s">
        <v>489</v>
      </c>
      <c r="L70" s="154" t="s">
        <v>197</v>
      </c>
      <c r="M70" s="153">
        <v>69</v>
      </c>
      <c r="N70" s="154">
        <v>113</v>
      </c>
      <c r="P70" s="155"/>
    </row>
    <row r="71" spans="1:16" ht="15.75" customHeight="1">
      <c r="F71" s="158" t="s">
        <v>130</v>
      </c>
      <c r="G71" s="157" t="s">
        <v>13</v>
      </c>
      <c r="M71" s="153">
        <v>70</v>
      </c>
      <c r="N71" s="154">
        <v>163</v>
      </c>
      <c r="O71" s="155"/>
    </row>
    <row r="72" spans="1:16" ht="15.75" customHeight="1">
      <c r="A72" s="153" t="s">
        <v>138</v>
      </c>
      <c r="B72" s="153" t="s">
        <v>139</v>
      </c>
      <c r="C72" s="153">
        <v>1</v>
      </c>
      <c r="D72" s="153">
        <v>7</v>
      </c>
      <c r="E72" s="154">
        <v>19</v>
      </c>
      <c r="F72" s="154" t="s">
        <v>130</v>
      </c>
      <c r="G72" s="153" t="s">
        <v>57</v>
      </c>
      <c r="H72" s="153" t="s">
        <v>115</v>
      </c>
      <c r="I72" s="160">
        <v>0.45833333333333331</v>
      </c>
      <c r="J72" s="154" t="s">
        <v>140</v>
      </c>
      <c r="K72" s="154" t="s">
        <v>489</v>
      </c>
      <c r="L72" s="154" t="s">
        <v>58</v>
      </c>
      <c r="M72" s="153">
        <v>71</v>
      </c>
      <c r="N72" s="154">
        <v>4</v>
      </c>
      <c r="O72" s="154"/>
      <c r="P72" s="154">
        <v>2</v>
      </c>
    </row>
    <row r="73" spans="1:16" ht="15.75" customHeight="1">
      <c r="A73" s="153" t="s">
        <v>134</v>
      </c>
      <c r="B73" s="153" t="s">
        <v>135</v>
      </c>
      <c r="C73" s="153">
        <v>1</v>
      </c>
      <c r="D73" s="153">
        <v>8</v>
      </c>
      <c r="E73" s="154">
        <v>30</v>
      </c>
      <c r="F73" s="154" t="s">
        <v>130</v>
      </c>
      <c r="G73" s="153" t="s">
        <v>57</v>
      </c>
      <c r="H73" s="153" t="s">
        <v>177</v>
      </c>
      <c r="I73" s="160">
        <v>0.41666666666666669</v>
      </c>
      <c r="J73" s="154" t="s">
        <v>66</v>
      </c>
      <c r="K73" s="154" t="s">
        <v>489</v>
      </c>
      <c r="L73" s="154" t="s">
        <v>69</v>
      </c>
      <c r="M73" s="153">
        <v>72</v>
      </c>
      <c r="N73" s="154">
        <v>67</v>
      </c>
      <c r="O73" s="154"/>
      <c r="P73" s="154"/>
    </row>
    <row r="74" spans="1:16" ht="15.75" customHeight="1">
      <c r="A74" s="153" t="s">
        <v>128</v>
      </c>
      <c r="B74" s="153" t="s">
        <v>129</v>
      </c>
      <c r="C74" s="153">
        <v>1</v>
      </c>
      <c r="D74" s="153">
        <v>7</v>
      </c>
      <c r="E74" s="154">
        <v>18</v>
      </c>
      <c r="F74" s="154" t="s">
        <v>130</v>
      </c>
      <c r="G74" s="153" t="s">
        <v>57</v>
      </c>
      <c r="H74" s="153" t="s">
        <v>115</v>
      </c>
      <c r="I74" s="160">
        <v>0.375</v>
      </c>
      <c r="J74" s="154" t="s">
        <v>71</v>
      </c>
      <c r="K74" s="154" t="s">
        <v>489</v>
      </c>
      <c r="L74" s="154" t="s">
        <v>74</v>
      </c>
      <c r="M74" s="153">
        <v>73</v>
      </c>
      <c r="N74" s="154">
        <v>1</v>
      </c>
      <c r="O74" s="154"/>
      <c r="P74" s="154">
        <v>1</v>
      </c>
    </row>
    <row r="75" spans="1:16" ht="15.75" customHeight="1">
      <c r="A75" s="153" t="s">
        <v>149</v>
      </c>
      <c r="B75" s="153" t="s">
        <v>150</v>
      </c>
      <c r="C75" s="153">
        <v>1</v>
      </c>
      <c r="D75" s="153">
        <v>7</v>
      </c>
      <c r="E75" s="154">
        <v>24</v>
      </c>
      <c r="F75" s="154" t="s">
        <v>130</v>
      </c>
      <c r="G75" s="153" t="s">
        <v>57</v>
      </c>
      <c r="H75" s="153" t="s">
        <v>114</v>
      </c>
      <c r="I75" s="160">
        <v>0.375</v>
      </c>
      <c r="J75" s="154" t="s">
        <v>72</v>
      </c>
      <c r="K75" s="154" t="s">
        <v>489</v>
      </c>
      <c r="L75" s="154" t="s">
        <v>73</v>
      </c>
      <c r="M75" s="153">
        <v>74</v>
      </c>
      <c r="N75" s="154">
        <v>8</v>
      </c>
      <c r="O75" s="155"/>
      <c r="P75" s="155"/>
    </row>
    <row r="76" spans="1:16" ht="15.75" customHeight="1">
      <c r="E76" s="154"/>
      <c r="F76" s="158" t="s">
        <v>130</v>
      </c>
      <c r="G76" s="157" t="s">
        <v>57</v>
      </c>
      <c r="J76" s="154"/>
      <c r="K76" s="154"/>
      <c r="L76" s="154"/>
      <c r="M76" s="153">
        <v>75</v>
      </c>
      <c r="N76" s="154">
        <v>164</v>
      </c>
    </row>
    <row r="77" spans="1:16" ht="15.75" customHeight="1">
      <c r="A77" s="153" t="s">
        <v>166</v>
      </c>
      <c r="B77" s="153" t="s">
        <v>167</v>
      </c>
      <c r="C77" s="153">
        <v>2</v>
      </c>
      <c r="D77" s="153">
        <v>8</v>
      </c>
      <c r="E77" s="154">
        <v>1</v>
      </c>
      <c r="F77" s="154" t="s">
        <v>130</v>
      </c>
      <c r="G77" s="153" t="s">
        <v>57</v>
      </c>
      <c r="H77" s="153" t="s">
        <v>168</v>
      </c>
      <c r="I77" s="160">
        <v>0.5</v>
      </c>
      <c r="J77" s="154" t="s">
        <v>58</v>
      </c>
      <c r="K77" s="154" t="s">
        <v>489</v>
      </c>
      <c r="L77" s="154" t="s">
        <v>74</v>
      </c>
      <c r="M77" s="153">
        <v>76</v>
      </c>
      <c r="N77" s="154">
        <v>15</v>
      </c>
      <c r="O77" s="154"/>
      <c r="P77" s="154"/>
    </row>
    <row r="78" spans="1:16" ht="15.75" customHeight="1">
      <c r="A78" s="153" t="s">
        <v>191</v>
      </c>
      <c r="B78" s="153" t="s">
        <v>192</v>
      </c>
      <c r="C78" s="153">
        <v>2</v>
      </c>
      <c r="D78" s="153">
        <v>8</v>
      </c>
      <c r="E78" s="154">
        <v>2</v>
      </c>
      <c r="F78" s="154" t="s">
        <v>130</v>
      </c>
      <c r="G78" s="153" t="s">
        <v>57</v>
      </c>
      <c r="H78" s="153" t="s">
        <v>177</v>
      </c>
      <c r="I78" s="160">
        <v>0.41666666666666669</v>
      </c>
      <c r="J78" s="154" t="s">
        <v>66</v>
      </c>
      <c r="K78" s="154" t="s">
        <v>489</v>
      </c>
      <c r="L78" s="154" t="s">
        <v>71</v>
      </c>
      <c r="M78" s="153">
        <v>77</v>
      </c>
      <c r="N78" s="154">
        <v>26</v>
      </c>
      <c r="O78" s="154"/>
      <c r="P78" s="154"/>
    </row>
    <row r="79" spans="1:16" ht="15.75" customHeight="1">
      <c r="A79" s="153" t="s">
        <v>189</v>
      </c>
      <c r="B79" s="153" t="s">
        <v>190</v>
      </c>
      <c r="C79" s="153">
        <v>2</v>
      </c>
      <c r="D79" s="153">
        <v>8</v>
      </c>
      <c r="E79" s="154">
        <v>2</v>
      </c>
      <c r="F79" s="154" t="s">
        <v>130</v>
      </c>
      <c r="G79" s="153" t="s">
        <v>57</v>
      </c>
      <c r="H79" s="153" t="s">
        <v>177</v>
      </c>
      <c r="I79" s="160">
        <v>0.58333333333333337</v>
      </c>
      <c r="J79" s="154" t="s">
        <v>69</v>
      </c>
      <c r="K79" s="154" t="s">
        <v>489</v>
      </c>
      <c r="L79" s="154" t="s">
        <v>72</v>
      </c>
      <c r="M79" s="153">
        <v>78</v>
      </c>
      <c r="N79" s="154">
        <v>25</v>
      </c>
      <c r="O79" s="154"/>
      <c r="P79" s="154">
        <v>9</v>
      </c>
    </row>
    <row r="80" spans="1:16" ht="15.75" customHeight="1">
      <c r="A80" s="153" t="s">
        <v>228</v>
      </c>
      <c r="B80" s="153" t="s">
        <v>229</v>
      </c>
      <c r="C80" s="153">
        <v>2</v>
      </c>
      <c r="D80" s="153">
        <v>8</v>
      </c>
      <c r="E80" s="154">
        <v>10</v>
      </c>
      <c r="F80" s="154" t="s">
        <v>130</v>
      </c>
      <c r="G80" s="153" t="s">
        <v>57</v>
      </c>
      <c r="H80" s="153" t="s">
        <v>115</v>
      </c>
      <c r="I80" s="160">
        <v>0.375</v>
      </c>
      <c r="J80" s="154" t="s">
        <v>140</v>
      </c>
      <c r="K80" s="154" t="s">
        <v>489</v>
      </c>
      <c r="L80" s="154" t="s">
        <v>73</v>
      </c>
      <c r="M80" s="153">
        <v>79</v>
      </c>
      <c r="N80" s="154">
        <v>41</v>
      </c>
      <c r="O80" s="154"/>
      <c r="P80" s="154"/>
    </row>
    <row r="81" spans="1:19" ht="15.75" customHeight="1">
      <c r="E81" s="154"/>
      <c r="F81" s="158" t="s">
        <v>130</v>
      </c>
      <c r="G81" s="157" t="s">
        <v>57</v>
      </c>
      <c r="J81" s="154"/>
      <c r="K81" s="154"/>
      <c r="L81" s="154"/>
      <c r="M81" s="153">
        <v>80</v>
      </c>
      <c r="N81" s="154">
        <v>165</v>
      </c>
    </row>
    <row r="82" spans="1:19" ht="15.75" customHeight="1">
      <c r="A82" s="153" t="s">
        <v>209</v>
      </c>
      <c r="B82" s="153" t="s">
        <v>210</v>
      </c>
      <c r="C82" s="153">
        <v>3</v>
      </c>
      <c r="D82" s="153">
        <v>8</v>
      </c>
      <c r="E82" s="154">
        <v>8</v>
      </c>
      <c r="F82" s="154" t="s">
        <v>130</v>
      </c>
      <c r="G82" s="153" t="s">
        <v>57</v>
      </c>
      <c r="H82" s="153" t="s">
        <v>213</v>
      </c>
      <c r="I82" s="160">
        <v>0.625</v>
      </c>
      <c r="J82" s="154" t="s">
        <v>73</v>
      </c>
      <c r="K82" s="154" t="s">
        <v>489</v>
      </c>
      <c r="L82" s="154" t="s">
        <v>58</v>
      </c>
      <c r="M82" s="153">
        <v>81</v>
      </c>
      <c r="N82" s="154">
        <v>30</v>
      </c>
      <c r="O82" s="154"/>
      <c r="P82" s="155">
        <v>12</v>
      </c>
    </row>
    <row r="83" spans="1:19" ht="15.75" customHeight="1">
      <c r="A83" s="153" t="s">
        <v>224</v>
      </c>
      <c r="B83" s="153" t="s">
        <v>225</v>
      </c>
      <c r="C83" s="153">
        <v>3</v>
      </c>
      <c r="D83" s="153">
        <v>8</v>
      </c>
      <c r="E83" s="154">
        <v>9</v>
      </c>
      <c r="F83" s="154" t="s">
        <v>130</v>
      </c>
      <c r="G83" s="153" t="s">
        <v>57</v>
      </c>
      <c r="H83" s="153" t="s">
        <v>114</v>
      </c>
      <c r="I83" s="160">
        <v>0.625</v>
      </c>
      <c r="J83" s="154" t="s">
        <v>74</v>
      </c>
      <c r="K83" s="154" t="s">
        <v>489</v>
      </c>
      <c r="L83" s="154" t="s">
        <v>66</v>
      </c>
      <c r="M83" s="153">
        <v>82</v>
      </c>
      <c r="N83" s="154">
        <v>34</v>
      </c>
      <c r="O83" s="155"/>
      <c r="P83" s="154">
        <v>13</v>
      </c>
    </row>
    <row r="84" spans="1:19" ht="15.75" customHeight="1">
      <c r="A84" s="153" t="s">
        <v>198</v>
      </c>
      <c r="B84" s="153" t="s">
        <v>199</v>
      </c>
      <c r="C84" s="153">
        <v>3</v>
      </c>
      <c r="D84" s="153">
        <v>8</v>
      </c>
      <c r="E84" s="154">
        <v>8</v>
      </c>
      <c r="F84" s="154" t="s">
        <v>130</v>
      </c>
      <c r="G84" s="153" t="s">
        <v>57</v>
      </c>
      <c r="H84" s="153" t="s">
        <v>213</v>
      </c>
      <c r="I84" s="160">
        <v>0.45833333333333331</v>
      </c>
      <c r="J84" s="154" t="s">
        <v>71</v>
      </c>
      <c r="K84" s="154" t="s">
        <v>489</v>
      </c>
      <c r="L84" s="154" t="s">
        <v>69</v>
      </c>
      <c r="M84" s="153">
        <v>83</v>
      </c>
      <c r="N84" s="154">
        <v>28</v>
      </c>
      <c r="O84" s="154"/>
      <c r="P84" s="155"/>
    </row>
    <row r="85" spans="1:19" ht="15.75" customHeight="1">
      <c r="A85" s="153" t="s">
        <v>204</v>
      </c>
      <c r="B85" s="153" t="s">
        <v>205</v>
      </c>
      <c r="C85" s="153">
        <v>3</v>
      </c>
      <c r="D85" s="153">
        <v>8</v>
      </c>
      <c r="E85" s="154">
        <v>9</v>
      </c>
      <c r="F85" s="154" t="s">
        <v>130</v>
      </c>
      <c r="G85" s="153" t="s">
        <v>57</v>
      </c>
      <c r="H85" s="153" t="s">
        <v>115</v>
      </c>
      <c r="I85" s="160">
        <v>0.625</v>
      </c>
      <c r="J85" s="154" t="s">
        <v>72</v>
      </c>
      <c r="K85" s="154" t="s">
        <v>489</v>
      </c>
      <c r="L85" s="154" t="s">
        <v>140</v>
      </c>
      <c r="M85" s="153">
        <v>84</v>
      </c>
      <c r="N85" s="154">
        <v>36</v>
      </c>
      <c r="O85" s="155"/>
      <c r="P85" s="154"/>
      <c r="Q85" s="154"/>
      <c r="R85" s="154"/>
      <c r="S85" s="154"/>
    </row>
    <row r="86" spans="1:19" ht="15.75" customHeight="1">
      <c r="E86" s="154"/>
      <c r="F86" s="158" t="s">
        <v>130</v>
      </c>
      <c r="G86" s="157" t="s">
        <v>57</v>
      </c>
      <c r="J86" s="154"/>
      <c r="K86" s="154"/>
      <c r="L86" s="154"/>
      <c r="M86" s="153">
        <v>85</v>
      </c>
      <c r="N86" s="154">
        <v>166</v>
      </c>
    </row>
    <row r="87" spans="1:19" ht="15.75" customHeight="1">
      <c r="A87" s="153" t="s">
        <v>234</v>
      </c>
      <c r="B87" s="153" t="s">
        <v>235</v>
      </c>
      <c r="C87" s="153">
        <v>4</v>
      </c>
      <c r="D87" s="153">
        <v>8</v>
      </c>
      <c r="E87" s="154">
        <v>29</v>
      </c>
      <c r="F87" s="154" t="s">
        <v>130</v>
      </c>
      <c r="G87" s="153" t="s">
        <v>57</v>
      </c>
      <c r="H87" s="153" t="s">
        <v>529</v>
      </c>
      <c r="I87" s="160">
        <v>0.47916666666666669</v>
      </c>
      <c r="J87" s="154" t="s">
        <v>72</v>
      </c>
      <c r="K87" s="154" t="s">
        <v>489</v>
      </c>
      <c r="L87" s="154" t="s">
        <v>58</v>
      </c>
      <c r="M87" s="153">
        <v>86</v>
      </c>
      <c r="N87" s="154">
        <v>54</v>
      </c>
      <c r="O87" s="154"/>
      <c r="P87" s="155"/>
    </row>
    <row r="88" spans="1:19" ht="15.75" customHeight="1">
      <c r="A88" s="153" t="s">
        <v>254</v>
      </c>
      <c r="B88" s="153" t="s">
        <v>255</v>
      </c>
      <c r="C88" s="153">
        <v>4</v>
      </c>
      <c r="D88" s="153">
        <v>8</v>
      </c>
      <c r="E88" s="154">
        <v>23</v>
      </c>
      <c r="F88" s="154" t="s">
        <v>130</v>
      </c>
      <c r="G88" s="153" t="s">
        <v>57</v>
      </c>
      <c r="H88" s="153" t="s">
        <v>177</v>
      </c>
      <c r="I88" s="160">
        <v>0.41666666666666669</v>
      </c>
      <c r="J88" s="154" t="s">
        <v>66</v>
      </c>
      <c r="K88" s="154" t="s">
        <v>489</v>
      </c>
      <c r="L88" s="154" t="s">
        <v>73</v>
      </c>
      <c r="M88" s="153">
        <v>87</v>
      </c>
      <c r="N88" s="154">
        <v>53</v>
      </c>
      <c r="O88" s="155"/>
      <c r="P88" s="154"/>
    </row>
    <row r="89" spans="1:19" ht="15.75" customHeight="1">
      <c r="A89" s="153" t="s">
        <v>250</v>
      </c>
      <c r="B89" s="153" t="s">
        <v>251</v>
      </c>
      <c r="C89" s="153">
        <v>4</v>
      </c>
      <c r="D89" s="153">
        <v>8</v>
      </c>
      <c r="E89" s="154">
        <v>22</v>
      </c>
      <c r="F89" s="154" t="s">
        <v>130</v>
      </c>
      <c r="G89" s="153" t="s">
        <v>57</v>
      </c>
      <c r="H89" s="153" t="s">
        <v>486</v>
      </c>
      <c r="I89" s="160">
        <v>0.41666666666666669</v>
      </c>
      <c r="J89" s="154" t="s">
        <v>69</v>
      </c>
      <c r="K89" s="154" t="s">
        <v>489</v>
      </c>
      <c r="L89" s="154" t="s">
        <v>74</v>
      </c>
      <c r="M89" s="153">
        <v>88</v>
      </c>
      <c r="N89" s="154">
        <v>45</v>
      </c>
      <c r="O89" s="154"/>
      <c r="P89" s="155">
        <v>18</v>
      </c>
    </row>
    <row r="90" spans="1:19" ht="15.75" customHeight="1">
      <c r="A90" s="153" t="s">
        <v>256</v>
      </c>
      <c r="B90" s="153" t="s">
        <v>257</v>
      </c>
      <c r="C90" s="153">
        <v>4</v>
      </c>
      <c r="D90" s="153">
        <v>8</v>
      </c>
      <c r="E90" s="154">
        <v>29</v>
      </c>
      <c r="F90" s="154" t="s">
        <v>130</v>
      </c>
      <c r="G90" s="153" t="s">
        <v>57</v>
      </c>
      <c r="H90" s="153" t="s">
        <v>258</v>
      </c>
      <c r="I90" s="232">
        <v>0.375</v>
      </c>
      <c r="J90" s="154" t="s">
        <v>140</v>
      </c>
      <c r="K90" s="154" t="s">
        <v>489</v>
      </c>
      <c r="L90" s="154" t="s">
        <v>71</v>
      </c>
      <c r="M90" s="153">
        <v>89</v>
      </c>
      <c r="N90" s="154">
        <v>59</v>
      </c>
      <c r="O90" s="154"/>
      <c r="P90" s="154"/>
    </row>
    <row r="91" spans="1:19" ht="15.75" customHeight="1">
      <c r="E91" s="154"/>
      <c r="F91" s="158" t="s">
        <v>130</v>
      </c>
      <c r="G91" s="157" t="s">
        <v>57</v>
      </c>
      <c r="J91" s="154"/>
      <c r="K91" s="154"/>
      <c r="L91" s="154"/>
      <c r="M91" s="153">
        <v>90</v>
      </c>
      <c r="N91" s="154">
        <v>167</v>
      </c>
    </row>
    <row r="92" spans="1:19" ht="15.75" customHeight="1">
      <c r="A92" s="153" t="s">
        <v>329</v>
      </c>
      <c r="B92" s="153" t="s">
        <v>330</v>
      </c>
      <c r="C92" s="153">
        <v>5</v>
      </c>
      <c r="D92" s="153">
        <v>9</v>
      </c>
      <c r="E92" s="154">
        <v>12</v>
      </c>
      <c r="F92" s="154" t="s">
        <v>130</v>
      </c>
      <c r="G92" s="153" t="s">
        <v>57</v>
      </c>
      <c r="H92" s="153" t="s">
        <v>208</v>
      </c>
      <c r="I92" s="160">
        <v>0.41666666666666669</v>
      </c>
      <c r="J92" s="154" t="s">
        <v>58</v>
      </c>
      <c r="K92" s="154" t="s">
        <v>489</v>
      </c>
      <c r="L92" s="154" t="s">
        <v>66</v>
      </c>
      <c r="M92" s="153">
        <v>91</v>
      </c>
      <c r="N92" s="154">
        <v>87</v>
      </c>
      <c r="O92" s="155"/>
      <c r="P92" s="153">
        <v>41</v>
      </c>
    </row>
    <row r="93" spans="1:19" ht="15.75" customHeight="1">
      <c r="A93" s="153" t="s">
        <v>319</v>
      </c>
      <c r="B93" s="153" t="s">
        <v>320</v>
      </c>
      <c r="C93" s="153">
        <v>5</v>
      </c>
      <c r="D93" s="153">
        <v>9</v>
      </c>
      <c r="E93" s="154">
        <v>12</v>
      </c>
      <c r="F93" s="154" t="s">
        <v>130</v>
      </c>
      <c r="G93" s="153" t="s">
        <v>57</v>
      </c>
      <c r="H93" s="153" t="s">
        <v>486</v>
      </c>
      <c r="I93" s="160">
        <v>0.41666666666666669</v>
      </c>
      <c r="J93" s="154" t="s">
        <v>69</v>
      </c>
      <c r="K93" s="154" t="s">
        <v>489</v>
      </c>
      <c r="L93" s="154" t="s">
        <v>140</v>
      </c>
      <c r="M93" s="153">
        <v>92</v>
      </c>
      <c r="N93" s="154">
        <v>91</v>
      </c>
      <c r="O93" s="155"/>
      <c r="P93" s="154"/>
    </row>
    <row r="94" spans="1:19" ht="15.75" customHeight="1">
      <c r="A94" s="153" t="s">
        <v>315</v>
      </c>
      <c r="B94" s="153" t="s">
        <v>316</v>
      </c>
      <c r="C94" s="153">
        <v>5</v>
      </c>
      <c r="D94" s="153">
        <v>9</v>
      </c>
      <c r="E94" s="154">
        <v>12</v>
      </c>
      <c r="F94" s="154" t="s">
        <v>130</v>
      </c>
      <c r="G94" s="153" t="s">
        <v>57</v>
      </c>
      <c r="H94" s="153" t="s">
        <v>535</v>
      </c>
      <c r="I94" s="160">
        <v>0.47916666666666669</v>
      </c>
      <c r="J94" s="154" t="s">
        <v>71</v>
      </c>
      <c r="K94" s="154" t="s">
        <v>489</v>
      </c>
      <c r="L94" s="154" t="s">
        <v>72</v>
      </c>
      <c r="M94" s="153">
        <v>93</v>
      </c>
      <c r="N94" s="154">
        <v>80</v>
      </c>
      <c r="O94" s="154"/>
    </row>
    <row r="95" spans="1:19" ht="15.75" customHeight="1">
      <c r="A95" s="153" t="s">
        <v>317</v>
      </c>
      <c r="B95" s="153" t="s">
        <v>318</v>
      </c>
      <c r="C95" s="153">
        <v>5</v>
      </c>
      <c r="D95" s="153">
        <v>9</v>
      </c>
      <c r="E95" s="154">
        <v>12</v>
      </c>
      <c r="F95" s="154" t="s">
        <v>130</v>
      </c>
      <c r="G95" s="153" t="s">
        <v>57</v>
      </c>
      <c r="H95" s="153" t="s">
        <v>534</v>
      </c>
      <c r="I95" s="160">
        <v>0.47916666666666669</v>
      </c>
      <c r="J95" s="154" t="s">
        <v>73</v>
      </c>
      <c r="K95" s="154" t="s">
        <v>489</v>
      </c>
      <c r="L95" s="154" t="s">
        <v>74</v>
      </c>
      <c r="M95" s="153">
        <v>94</v>
      </c>
      <c r="N95" s="154">
        <v>81</v>
      </c>
      <c r="O95" s="154"/>
      <c r="Q95" s="154"/>
      <c r="R95" s="154"/>
      <c r="S95" s="154"/>
    </row>
    <row r="96" spans="1:19" ht="15.75" customHeight="1">
      <c r="F96" s="158" t="s">
        <v>130</v>
      </c>
      <c r="G96" s="157" t="s">
        <v>57</v>
      </c>
      <c r="M96" s="153">
        <v>95</v>
      </c>
      <c r="N96" s="154">
        <v>168</v>
      </c>
      <c r="Q96" s="154"/>
      <c r="R96" s="154"/>
      <c r="S96" s="154"/>
    </row>
    <row r="97" spans="1:19" ht="15.75" customHeight="1">
      <c r="A97" s="153" t="s">
        <v>337</v>
      </c>
      <c r="B97" s="153" t="s">
        <v>338</v>
      </c>
      <c r="C97" s="153">
        <v>6</v>
      </c>
      <c r="D97" s="153">
        <v>9</v>
      </c>
      <c r="E97" s="154">
        <v>19</v>
      </c>
      <c r="F97" s="154" t="s">
        <v>130</v>
      </c>
      <c r="G97" s="153" t="s">
        <v>57</v>
      </c>
      <c r="H97" s="153" t="s">
        <v>208</v>
      </c>
      <c r="I97" s="160">
        <v>0.41666666666666669</v>
      </c>
      <c r="J97" s="154" t="s">
        <v>58</v>
      </c>
      <c r="K97" s="154" t="s">
        <v>489</v>
      </c>
      <c r="L97" s="154" t="s">
        <v>69</v>
      </c>
      <c r="M97" s="153">
        <v>96</v>
      </c>
      <c r="N97" s="154">
        <v>92</v>
      </c>
      <c r="O97" s="154"/>
      <c r="Q97" s="154"/>
      <c r="R97" s="154"/>
      <c r="S97" s="154"/>
    </row>
    <row r="98" spans="1:19" ht="15.75" customHeight="1">
      <c r="A98" s="153" t="s">
        <v>363</v>
      </c>
      <c r="B98" s="153" t="s">
        <v>364</v>
      </c>
      <c r="C98" s="153">
        <v>6</v>
      </c>
      <c r="D98" s="153">
        <v>9</v>
      </c>
      <c r="E98" s="154">
        <v>22</v>
      </c>
      <c r="F98" s="154" t="s">
        <v>130</v>
      </c>
      <c r="G98" s="153" t="s">
        <v>57</v>
      </c>
      <c r="H98" s="153" t="s">
        <v>115</v>
      </c>
      <c r="I98" s="160">
        <v>0.45833333333333331</v>
      </c>
      <c r="J98" s="154" t="s">
        <v>140</v>
      </c>
      <c r="K98" s="154" t="s">
        <v>489</v>
      </c>
      <c r="L98" s="154" t="s">
        <v>66</v>
      </c>
      <c r="M98" s="153">
        <v>97</v>
      </c>
      <c r="N98" s="154">
        <v>102</v>
      </c>
      <c r="P98" s="154"/>
      <c r="Q98" s="154"/>
      <c r="R98" s="154"/>
      <c r="S98" s="154"/>
    </row>
    <row r="99" spans="1:19" ht="15.75" customHeight="1">
      <c r="A99" s="153" t="s">
        <v>361</v>
      </c>
      <c r="B99" s="153" t="s">
        <v>362</v>
      </c>
      <c r="C99" s="153">
        <v>6</v>
      </c>
      <c r="D99" s="153">
        <v>9</v>
      </c>
      <c r="E99" s="154">
        <v>22</v>
      </c>
      <c r="F99" s="154" t="s">
        <v>130</v>
      </c>
      <c r="G99" s="153" t="s">
        <v>57</v>
      </c>
      <c r="H99" s="153" t="s">
        <v>115</v>
      </c>
      <c r="I99" s="160">
        <v>0.375</v>
      </c>
      <c r="J99" s="154" t="s">
        <v>73</v>
      </c>
      <c r="K99" s="154" t="s">
        <v>489</v>
      </c>
      <c r="L99" s="154" t="s">
        <v>71</v>
      </c>
      <c r="M99" s="153">
        <v>98</v>
      </c>
      <c r="N99" s="154">
        <v>101</v>
      </c>
      <c r="P99" s="154"/>
      <c r="Q99" s="154"/>
      <c r="R99" s="154"/>
      <c r="S99" s="154"/>
    </row>
    <row r="100" spans="1:19" ht="15.75" customHeight="1">
      <c r="A100" s="153" t="s">
        <v>355</v>
      </c>
      <c r="B100" s="153" t="s">
        <v>356</v>
      </c>
      <c r="C100" s="153">
        <v>6</v>
      </c>
      <c r="D100" s="153">
        <v>9</v>
      </c>
      <c r="E100" s="154">
        <v>21</v>
      </c>
      <c r="F100" s="154" t="s">
        <v>130</v>
      </c>
      <c r="G100" s="153" t="s">
        <v>57</v>
      </c>
      <c r="H100" s="153" t="s">
        <v>213</v>
      </c>
      <c r="I100" s="160">
        <v>0.45833333333333331</v>
      </c>
      <c r="J100" s="154" t="s">
        <v>72</v>
      </c>
      <c r="K100" s="154" t="s">
        <v>489</v>
      </c>
      <c r="L100" s="154" t="s">
        <v>74</v>
      </c>
      <c r="M100" s="153">
        <v>99</v>
      </c>
      <c r="N100" s="154">
        <v>98</v>
      </c>
      <c r="P100" s="154"/>
      <c r="Q100" s="154"/>
      <c r="R100" s="154"/>
      <c r="S100" s="154"/>
    </row>
    <row r="101" spans="1:19" ht="15.75" customHeight="1">
      <c r="E101" s="154"/>
      <c r="F101" s="158" t="s">
        <v>130</v>
      </c>
      <c r="G101" s="157" t="s">
        <v>57</v>
      </c>
      <c r="J101" s="154"/>
      <c r="K101" s="154"/>
      <c r="L101" s="154"/>
      <c r="M101" s="153">
        <v>100</v>
      </c>
      <c r="N101" s="154">
        <v>169</v>
      </c>
      <c r="Q101" s="154"/>
      <c r="R101" s="154"/>
      <c r="S101" s="154"/>
    </row>
    <row r="102" spans="1:19" ht="15.75" customHeight="1">
      <c r="A102" s="153" t="s">
        <v>413</v>
      </c>
      <c r="B102" s="153" t="s">
        <v>414</v>
      </c>
      <c r="C102" s="153">
        <v>7</v>
      </c>
      <c r="D102" s="153">
        <v>10</v>
      </c>
      <c r="E102" s="154">
        <v>11</v>
      </c>
      <c r="F102" s="154" t="s">
        <v>130</v>
      </c>
      <c r="G102" s="153" t="s">
        <v>57</v>
      </c>
      <c r="H102" s="153" t="s">
        <v>208</v>
      </c>
      <c r="I102" s="160">
        <v>0.41666666666666669</v>
      </c>
      <c r="J102" s="154" t="s">
        <v>58</v>
      </c>
      <c r="K102" s="154" t="s">
        <v>489</v>
      </c>
      <c r="L102" s="154" t="s">
        <v>71</v>
      </c>
      <c r="M102" s="153">
        <v>101</v>
      </c>
      <c r="N102" s="154">
        <v>125</v>
      </c>
      <c r="O102" s="154"/>
      <c r="P102" s="155">
        <v>55</v>
      </c>
      <c r="Q102" s="154"/>
      <c r="R102" s="154"/>
      <c r="S102" s="154"/>
    </row>
    <row r="103" spans="1:19" ht="15.75" customHeight="1">
      <c r="A103" s="153" t="s">
        <v>409</v>
      </c>
      <c r="B103" s="153" t="s">
        <v>410</v>
      </c>
      <c r="C103" s="153">
        <v>7</v>
      </c>
      <c r="D103" s="153">
        <v>10</v>
      </c>
      <c r="E103" s="154">
        <v>11</v>
      </c>
      <c r="F103" s="154" t="s">
        <v>130</v>
      </c>
      <c r="G103" s="153" t="s">
        <v>57</v>
      </c>
      <c r="H103" s="153" t="s">
        <v>486</v>
      </c>
      <c r="I103" s="160">
        <v>0.5</v>
      </c>
      <c r="J103" s="154" t="s">
        <v>66</v>
      </c>
      <c r="K103" s="154" t="s">
        <v>489</v>
      </c>
      <c r="L103" s="154" t="s">
        <v>72</v>
      </c>
      <c r="M103" s="153">
        <v>102</v>
      </c>
      <c r="N103" s="154">
        <v>128</v>
      </c>
      <c r="P103" s="155"/>
      <c r="Q103" s="155"/>
      <c r="R103" s="155"/>
      <c r="S103" s="155"/>
    </row>
    <row r="104" spans="1:19" ht="15.75" customHeight="1">
      <c r="A104" s="153" t="s">
        <v>405</v>
      </c>
      <c r="B104" s="153" t="s">
        <v>406</v>
      </c>
      <c r="C104" s="153">
        <v>7</v>
      </c>
      <c r="D104" s="153">
        <v>10</v>
      </c>
      <c r="E104" s="154">
        <v>11</v>
      </c>
      <c r="F104" s="154" t="s">
        <v>130</v>
      </c>
      <c r="G104" s="153" t="s">
        <v>57</v>
      </c>
      <c r="H104" s="153" t="s">
        <v>486</v>
      </c>
      <c r="I104" s="160">
        <v>0.41666666666666669</v>
      </c>
      <c r="J104" s="154" t="s">
        <v>69</v>
      </c>
      <c r="K104" s="154" t="s">
        <v>489</v>
      </c>
      <c r="L104" s="154" t="s">
        <v>73</v>
      </c>
      <c r="M104" s="153">
        <v>103</v>
      </c>
      <c r="N104" s="154">
        <v>127</v>
      </c>
      <c r="P104" s="155">
        <v>56</v>
      </c>
      <c r="Q104" s="155"/>
      <c r="R104" s="155"/>
      <c r="S104" s="155"/>
    </row>
    <row r="105" spans="1:19" ht="15.75" customHeight="1">
      <c r="A105" s="153" t="s">
        <v>411</v>
      </c>
      <c r="B105" s="153" t="s">
        <v>412</v>
      </c>
      <c r="C105" s="153">
        <v>7</v>
      </c>
      <c r="D105" s="153">
        <v>10</v>
      </c>
      <c r="E105" s="154">
        <v>11</v>
      </c>
      <c r="F105" s="154" t="s">
        <v>130</v>
      </c>
      <c r="G105" s="153" t="s">
        <v>57</v>
      </c>
      <c r="H105" s="153" t="s">
        <v>114</v>
      </c>
      <c r="I105" s="160">
        <v>0.64583333333333337</v>
      </c>
      <c r="J105" s="154" t="s">
        <v>74</v>
      </c>
      <c r="K105" s="154" t="s">
        <v>489</v>
      </c>
      <c r="L105" s="154" t="s">
        <v>140</v>
      </c>
      <c r="M105" s="153">
        <v>104</v>
      </c>
      <c r="N105" s="154">
        <v>123</v>
      </c>
      <c r="O105" s="154"/>
      <c r="P105" s="155"/>
      <c r="Q105" s="154"/>
      <c r="R105" s="154"/>
      <c r="S105" s="154"/>
    </row>
    <row r="106" spans="1:19" ht="15.75" customHeight="1">
      <c r="A106" s="153" t="s">
        <v>442</v>
      </c>
      <c r="B106" s="153" t="s">
        <v>443</v>
      </c>
      <c r="D106" s="153">
        <v>10</v>
      </c>
      <c r="E106" s="154">
        <v>18</v>
      </c>
      <c r="F106" s="156"/>
      <c r="G106" s="153" t="s">
        <v>444</v>
      </c>
      <c r="H106" s="153" t="s">
        <v>115</v>
      </c>
      <c r="I106" s="160">
        <v>0.375</v>
      </c>
      <c r="J106" s="154" t="s">
        <v>445</v>
      </c>
      <c r="K106" s="154" t="s">
        <v>143</v>
      </c>
      <c r="L106" s="154" t="s">
        <v>446</v>
      </c>
      <c r="M106" s="153">
        <v>105</v>
      </c>
      <c r="N106" s="154">
        <v>135</v>
      </c>
      <c r="O106" s="154"/>
      <c r="P106" s="153">
        <v>59</v>
      </c>
      <c r="Q106" s="155"/>
      <c r="R106" s="155"/>
      <c r="S106" s="155"/>
    </row>
    <row r="107" spans="1:19" ht="15.75" customHeight="1">
      <c r="A107" s="153" t="s">
        <v>447</v>
      </c>
      <c r="B107" s="153" t="s">
        <v>448</v>
      </c>
      <c r="D107" s="153">
        <v>10</v>
      </c>
      <c r="E107" s="154">
        <v>18</v>
      </c>
      <c r="F107" s="156"/>
      <c r="G107" s="153" t="s">
        <v>444</v>
      </c>
      <c r="H107" s="153" t="s">
        <v>115</v>
      </c>
      <c r="I107" s="160">
        <v>0.45833333333333331</v>
      </c>
      <c r="J107" s="154" t="s">
        <v>449</v>
      </c>
      <c r="K107" s="154" t="s">
        <v>143</v>
      </c>
      <c r="L107" s="154" t="s">
        <v>450</v>
      </c>
      <c r="M107" s="153">
        <v>106</v>
      </c>
      <c r="N107" s="154">
        <v>136</v>
      </c>
      <c r="O107" s="154"/>
      <c r="Q107" s="154"/>
      <c r="R107" s="154"/>
      <c r="S107" s="154"/>
    </row>
    <row r="108" spans="1:19" ht="15.75" customHeight="1">
      <c r="A108" s="153" t="s">
        <v>474</v>
      </c>
      <c r="B108" s="153" t="s">
        <v>475</v>
      </c>
      <c r="D108" s="153">
        <v>10</v>
      </c>
      <c r="E108" s="154">
        <v>25</v>
      </c>
      <c r="F108" s="156"/>
      <c r="G108" s="153" t="s">
        <v>476</v>
      </c>
      <c r="H108" s="153" t="s">
        <v>115</v>
      </c>
      <c r="I108" s="160">
        <v>0.375</v>
      </c>
      <c r="J108" s="154"/>
      <c r="K108" s="154" t="s">
        <v>143</v>
      </c>
      <c r="L108" s="154"/>
      <c r="M108" s="153">
        <v>107</v>
      </c>
      <c r="N108" s="154">
        <v>145</v>
      </c>
      <c r="O108" s="155"/>
      <c r="P108" s="153">
        <v>61</v>
      </c>
      <c r="Q108" s="154"/>
      <c r="R108" s="154"/>
      <c r="S108" s="154"/>
    </row>
    <row r="109" spans="1:19" ht="15.75" customHeight="1">
      <c r="M109" s="153">
        <v>108</v>
      </c>
      <c r="N109" s="154">
        <v>170</v>
      </c>
      <c r="Q109" s="154"/>
      <c r="R109" s="154"/>
      <c r="S109" s="154"/>
    </row>
    <row r="110" spans="1:19" ht="15.75" customHeight="1">
      <c r="A110" s="153" t="s">
        <v>141</v>
      </c>
      <c r="B110" s="153" t="s">
        <v>142</v>
      </c>
      <c r="C110" s="153">
        <v>1</v>
      </c>
      <c r="D110" s="153">
        <v>7</v>
      </c>
      <c r="E110" s="155">
        <v>19</v>
      </c>
      <c r="F110" s="153" t="s">
        <v>491</v>
      </c>
      <c r="G110" s="153" t="s">
        <v>21</v>
      </c>
      <c r="H110" s="153" t="s">
        <v>115</v>
      </c>
      <c r="I110" s="160">
        <v>0.375</v>
      </c>
      <c r="J110" s="155" t="s">
        <v>87</v>
      </c>
      <c r="K110" s="155" t="s">
        <v>143</v>
      </c>
      <c r="L110" s="155" t="s">
        <v>144</v>
      </c>
      <c r="M110" s="153">
        <v>109</v>
      </c>
      <c r="N110" s="154">
        <v>5</v>
      </c>
      <c r="O110" s="154"/>
      <c r="P110" s="154"/>
      <c r="Q110" s="154"/>
      <c r="R110" s="154"/>
      <c r="S110" s="154"/>
    </row>
    <row r="111" spans="1:19" ht="15.75" customHeight="1">
      <c r="A111" s="153" t="s">
        <v>164</v>
      </c>
      <c r="B111" s="153" t="s">
        <v>165</v>
      </c>
      <c r="C111" s="153">
        <v>1</v>
      </c>
      <c r="D111" s="153">
        <v>7</v>
      </c>
      <c r="E111" s="155">
        <v>25</v>
      </c>
      <c r="F111" s="153" t="s">
        <v>491</v>
      </c>
      <c r="G111" s="153" t="s">
        <v>21</v>
      </c>
      <c r="H111" s="153" t="s">
        <v>115</v>
      </c>
      <c r="I111" s="160">
        <v>0.45833333333333331</v>
      </c>
      <c r="J111" s="155" t="s">
        <v>84</v>
      </c>
      <c r="K111" s="155" t="s">
        <v>143</v>
      </c>
      <c r="L111" s="155" t="s">
        <v>81</v>
      </c>
      <c r="M111" s="153">
        <v>110</v>
      </c>
      <c r="N111" s="154">
        <v>14</v>
      </c>
      <c r="O111" s="155"/>
      <c r="P111" s="154"/>
      <c r="Q111" s="155"/>
      <c r="R111" s="155"/>
      <c r="S111" s="155"/>
    </row>
    <row r="112" spans="1:19" ht="15.75" customHeight="1">
      <c r="A112" s="153" t="s">
        <v>153</v>
      </c>
      <c r="B112" s="153" t="s">
        <v>154</v>
      </c>
      <c r="C112" s="153">
        <v>1</v>
      </c>
      <c r="D112" s="153">
        <v>7</v>
      </c>
      <c r="E112" s="155">
        <v>24</v>
      </c>
      <c r="F112" s="153" t="s">
        <v>491</v>
      </c>
      <c r="G112" s="153" t="s">
        <v>21</v>
      </c>
      <c r="H112" s="153" t="s">
        <v>114</v>
      </c>
      <c r="I112" s="160">
        <v>0.54166666666666663</v>
      </c>
      <c r="J112" s="155" t="s">
        <v>83</v>
      </c>
      <c r="K112" s="155" t="s">
        <v>489</v>
      </c>
      <c r="L112" s="155" t="s">
        <v>85</v>
      </c>
      <c r="M112" s="153">
        <v>111</v>
      </c>
      <c r="N112" s="154">
        <v>10</v>
      </c>
      <c r="O112" s="154"/>
      <c r="P112" s="154"/>
      <c r="Q112" s="154"/>
      <c r="R112" s="154"/>
      <c r="S112" s="154"/>
    </row>
    <row r="113" spans="1:19" ht="15.75" customHeight="1">
      <c r="C113" s="157">
        <v>1</v>
      </c>
      <c r="E113" s="155"/>
      <c r="F113" s="157" t="s">
        <v>491</v>
      </c>
      <c r="G113" s="157" t="s">
        <v>21</v>
      </c>
      <c r="J113" s="155"/>
      <c r="K113" s="155"/>
      <c r="L113" s="155"/>
      <c r="M113" s="153">
        <v>112</v>
      </c>
      <c r="N113" s="154">
        <v>171</v>
      </c>
      <c r="Q113" s="154"/>
      <c r="R113" s="154"/>
      <c r="S113" s="154"/>
    </row>
    <row r="114" spans="1:19" ht="15.75" customHeight="1">
      <c r="A114" s="153" t="s">
        <v>193</v>
      </c>
      <c r="B114" s="153" t="s">
        <v>194</v>
      </c>
      <c r="C114" s="153">
        <v>2</v>
      </c>
      <c r="D114" s="153">
        <v>8</v>
      </c>
      <c r="E114" s="155">
        <v>2</v>
      </c>
      <c r="F114" s="153" t="s">
        <v>491</v>
      </c>
      <c r="G114" s="153" t="s">
        <v>21</v>
      </c>
      <c r="H114" s="153" t="s">
        <v>185</v>
      </c>
      <c r="I114" s="160">
        <v>0.58333333333333337</v>
      </c>
      <c r="J114" s="155" t="s">
        <v>85</v>
      </c>
      <c r="K114" s="155" t="s">
        <v>143</v>
      </c>
      <c r="L114" s="155" t="s">
        <v>144</v>
      </c>
      <c r="M114" s="153">
        <v>113</v>
      </c>
      <c r="N114" s="154">
        <v>22</v>
      </c>
      <c r="P114" s="154"/>
      <c r="Q114" s="154"/>
      <c r="R114" s="154"/>
      <c r="S114" s="154"/>
    </row>
    <row r="115" spans="1:19" ht="15.75" customHeight="1">
      <c r="A115" s="153" t="s">
        <v>202</v>
      </c>
      <c r="B115" s="153" t="s">
        <v>203</v>
      </c>
      <c r="C115" s="153">
        <v>2</v>
      </c>
      <c r="D115" s="153">
        <v>8</v>
      </c>
      <c r="E115" s="155">
        <v>8</v>
      </c>
      <c r="F115" s="153" t="s">
        <v>491</v>
      </c>
      <c r="G115" s="153" t="s">
        <v>21</v>
      </c>
      <c r="H115" s="153" t="s">
        <v>213</v>
      </c>
      <c r="I115" s="160">
        <v>0.375</v>
      </c>
      <c r="J115" s="155" t="s">
        <v>81</v>
      </c>
      <c r="K115" s="155" t="s">
        <v>143</v>
      </c>
      <c r="L115" s="155" t="s">
        <v>83</v>
      </c>
      <c r="M115" s="153">
        <v>114</v>
      </c>
      <c r="N115" s="154">
        <v>31</v>
      </c>
      <c r="O115" s="154"/>
      <c r="P115" s="155"/>
    </row>
    <row r="116" spans="1:19" ht="15.75" customHeight="1">
      <c r="A116" s="153" t="s">
        <v>216</v>
      </c>
      <c r="B116" s="153" t="s">
        <v>217</v>
      </c>
      <c r="C116" s="153">
        <v>2</v>
      </c>
      <c r="D116" s="153">
        <v>8</v>
      </c>
      <c r="E116" s="155">
        <v>9</v>
      </c>
      <c r="F116" s="153" t="s">
        <v>491</v>
      </c>
      <c r="G116" s="153" t="s">
        <v>21</v>
      </c>
      <c r="H116" s="153" t="s">
        <v>115</v>
      </c>
      <c r="I116" s="160">
        <v>0.54166666666666663</v>
      </c>
      <c r="J116" s="155" t="s">
        <v>87</v>
      </c>
      <c r="K116" s="155" t="s">
        <v>143</v>
      </c>
      <c r="L116" s="155" t="s">
        <v>84</v>
      </c>
      <c r="M116" s="153">
        <v>115</v>
      </c>
      <c r="N116" s="154">
        <v>37</v>
      </c>
      <c r="O116" s="155"/>
      <c r="P116" s="154">
        <v>14</v>
      </c>
    </row>
    <row r="117" spans="1:19" ht="15.75" customHeight="1">
      <c r="C117" s="157">
        <v>2</v>
      </c>
      <c r="E117" s="155"/>
      <c r="F117" s="157" t="s">
        <v>491</v>
      </c>
      <c r="G117" s="157" t="s">
        <v>21</v>
      </c>
      <c r="J117" s="155"/>
      <c r="K117" s="155"/>
      <c r="L117" s="155"/>
      <c r="M117" s="153">
        <v>116</v>
      </c>
      <c r="N117" s="154">
        <v>172</v>
      </c>
    </row>
    <row r="118" spans="1:19" ht="15.75" customHeight="1">
      <c r="A118" s="153" t="s">
        <v>284</v>
      </c>
      <c r="B118" s="153" t="s">
        <v>285</v>
      </c>
      <c r="C118" s="153">
        <v>3</v>
      </c>
      <c r="D118" s="153">
        <v>8</v>
      </c>
      <c r="E118" s="155">
        <v>30</v>
      </c>
      <c r="F118" s="153" t="s">
        <v>491</v>
      </c>
      <c r="G118" s="153" t="s">
        <v>21</v>
      </c>
      <c r="H118" s="233" t="s">
        <v>577</v>
      </c>
      <c r="I118" s="234">
        <v>0.375</v>
      </c>
      <c r="J118" s="155" t="s">
        <v>81</v>
      </c>
      <c r="K118" s="155" t="s">
        <v>143</v>
      </c>
      <c r="L118" s="155" t="s">
        <v>144</v>
      </c>
      <c r="M118" s="153">
        <v>117</v>
      </c>
      <c r="N118" s="154">
        <v>66</v>
      </c>
      <c r="O118" s="154"/>
      <c r="P118" s="154">
        <v>29</v>
      </c>
    </row>
    <row r="119" spans="1:19" ht="15.75" customHeight="1">
      <c r="A119" s="153" t="s">
        <v>265</v>
      </c>
      <c r="B119" s="153" t="s">
        <v>266</v>
      </c>
      <c r="C119" s="153">
        <v>3</v>
      </c>
      <c r="D119" s="153">
        <v>8</v>
      </c>
      <c r="E119" s="155">
        <v>29</v>
      </c>
      <c r="F119" s="153" t="s">
        <v>491</v>
      </c>
      <c r="G119" s="153" t="s">
        <v>21</v>
      </c>
      <c r="H119" s="153" t="s">
        <v>526</v>
      </c>
      <c r="I119" s="160">
        <v>0.39583333333333331</v>
      </c>
      <c r="J119" s="155" t="s">
        <v>84</v>
      </c>
      <c r="K119" s="155" t="s">
        <v>143</v>
      </c>
      <c r="L119" s="155" t="s">
        <v>83</v>
      </c>
      <c r="M119" s="153">
        <v>118</v>
      </c>
      <c r="N119" s="154">
        <v>58</v>
      </c>
      <c r="O119" s="155"/>
      <c r="P119" s="154">
        <v>24</v>
      </c>
    </row>
    <row r="120" spans="1:19" ht="15.75" customHeight="1">
      <c r="A120" s="153" t="s">
        <v>278</v>
      </c>
      <c r="B120" s="153" t="s">
        <v>279</v>
      </c>
      <c r="C120" s="153">
        <v>3</v>
      </c>
      <c r="D120" s="153">
        <v>8</v>
      </c>
      <c r="E120" s="155">
        <v>30</v>
      </c>
      <c r="F120" s="153" t="s">
        <v>491</v>
      </c>
      <c r="G120" s="153" t="s">
        <v>21</v>
      </c>
      <c r="H120" s="153" t="s">
        <v>185</v>
      </c>
      <c r="I120" s="160">
        <v>0.5</v>
      </c>
      <c r="J120" s="155" t="s">
        <v>85</v>
      </c>
      <c r="K120" s="155" t="s">
        <v>143</v>
      </c>
      <c r="L120" s="155" t="s">
        <v>87</v>
      </c>
      <c r="M120" s="153">
        <v>119</v>
      </c>
      <c r="N120" s="154">
        <v>63</v>
      </c>
      <c r="O120" s="154"/>
      <c r="P120" s="155">
        <v>27</v>
      </c>
    </row>
    <row r="121" spans="1:19" ht="15.75" customHeight="1">
      <c r="C121" s="157">
        <v>3</v>
      </c>
      <c r="F121" s="157" t="s">
        <v>491</v>
      </c>
      <c r="G121" s="157" t="s">
        <v>21</v>
      </c>
      <c r="M121" s="153">
        <v>120</v>
      </c>
      <c r="N121" s="154">
        <v>173</v>
      </c>
    </row>
    <row r="122" spans="1:19" ht="15.75" customHeight="1">
      <c r="A122" s="153" t="s">
        <v>292</v>
      </c>
      <c r="B122" s="153" t="s">
        <v>293</v>
      </c>
      <c r="C122" s="153">
        <v>4</v>
      </c>
      <c r="D122" s="153">
        <v>9</v>
      </c>
      <c r="E122" s="155">
        <v>5</v>
      </c>
      <c r="F122" s="153" t="s">
        <v>491</v>
      </c>
      <c r="G122" s="153" t="s">
        <v>21</v>
      </c>
      <c r="H122" s="153" t="s">
        <v>114</v>
      </c>
      <c r="I122" s="160">
        <v>0.54166666666666663</v>
      </c>
      <c r="J122" s="155" t="s">
        <v>144</v>
      </c>
      <c r="K122" s="155" t="s">
        <v>143</v>
      </c>
      <c r="L122" s="155" t="s">
        <v>84</v>
      </c>
      <c r="M122" s="153">
        <v>121</v>
      </c>
      <c r="N122" s="154">
        <v>72</v>
      </c>
      <c r="O122" s="155"/>
      <c r="P122" s="155"/>
    </row>
    <row r="123" spans="1:19" ht="15.75" customHeight="1">
      <c r="A123" s="153" t="s">
        <v>252</v>
      </c>
      <c r="B123" s="153" t="s">
        <v>253</v>
      </c>
      <c r="C123" s="153">
        <v>4</v>
      </c>
      <c r="D123" s="153">
        <v>8</v>
      </c>
      <c r="E123" s="155">
        <v>23</v>
      </c>
      <c r="F123" s="153" t="s">
        <v>491</v>
      </c>
      <c r="G123" s="153" t="s">
        <v>21</v>
      </c>
      <c r="H123" s="153" t="s">
        <v>521</v>
      </c>
      <c r="I123" s="160">
        <v>0.41666666666666669</v>
      </c>
      <c r="J123" s="155" t="s">
        <v>85</v>
      </c>
      <c r="K123" s="155" t="s">
        <v>143</v>
      </c>
      <c r="L123" s="155" t="s">
        <v>81</v>
      </c>
      <c r="M123" s="153">
        <v>122</v>
      </c>
      <c r="N123" s="154">
        <v>51</v>
      </c>
      <c r="O123" s="154"/>
      <c r="P123" s="154">
        <v>21</v>
      </c>
    </row>
    <row r="124" spans="1:19" ht="15.75" customHeight="1">
      <c r="A124" s="153" t="s">
        <v>286</v>
      </c>
      <c r="B124" s="153" t="s">
        <v>287</v>
      </c>
      <c r="C124" s="153">
        <v>4</v>
      </c>
      <c r="D124" s="153">
        <v>9</v>
      </c>
      <c r="E124" s="155">
        <v>5</v>
      </c>
      <c r="F124" s="153" t="s">
        <v>491</v>
      </c>
      <c r="G124" s="153" t="s">
        <v>21</v>
      </c>
      <c r="H124" s="153" t="s">
        <v>114</v>
      </c>
      <c r="I124" s="160">
        <v>0.45833333333333331</v>
      </c>
      <c r="J124" s="155" t="s">
        <v>83</v>
      </c>
      <c r="K124" s="155" t="s">
        <v>143</v>
      </c>
      <c r="L124" s="155" t="s">
        <v>87</v>
      </c>
      <c r="M124" s="153">
        <v>123</v>
      </c>
      <c r="N124" s="154">
        <v>71</v>
      </c>
      <c r="O124" s="155"/>
      <c r="P124" s="155"/>
    </row>
    <row r="125" spans="1:19" ht="15.75" customHeight="1">
      <c r="C125" s="157">
        <v>4</v>
      </c>
      <c r="E125" s="155"/>
      <c r="F125" s="157" t="s">
        <v>491</v>
      </c>
      <c r="G125" s="157" t="s">
        <v>21</v>
      </c>
      <c r="J125" s="155"/>
      <c r="K125" s="155"/>
      <c r="L125" s="155"/>
      <c r="M125" s="153">
        <v>124</v>
      </c>
      <c r="N125" s="154">
        <v>174</v>
      </c>
    </row>
    <row r="126" spans="1:19" ht="15.75" customHeight="1">
      <c r="A126" s="153" t="s">
        <v>321</v>
      </c>
      <c r="B126" s="153" t="s">
        <v>322</v>
      </c>
      <c r="C126" s="153">
        <v>5</v>
      </c>
      <c r="D126" s="153">
        <v>9</v>
      </c>
      <c r="E126" s="155">
        <v>12</v>
      </c>
      <c r="F126" s="153" t="s">
        <v>491</v>
      </c>
      <c r="G126" s="153" t="s">
        <v>21</v>
      </c>
      <c r="H126" s="153" t="s">
        <v>115</v>
      </c>
      <c r="I126" s="160">
        <v>0.54166666666666663</v>
      </c>
      <c r="J126" s="155" t="s">
        <v>83</v>
      </c>
      <c r="K126" s="155" t="s">
        <v>143</v>
      </c>
      <c r="L126" s="155" t="s">
        <v>144</v>
      </c>
      <c r="M126" s="153">
        <v>125</v>
      </c>
      <c r="N126" s="154">
        <v>85</v>
      </c>
      <c r="O126" s="154"/>
    </row>
    <row r="127" spans="1:19" ht="15.75" customHeight="1">
      <c r="A127" s="153" t="s">
        <v>359</v>
      </c>
      <c r="B127" s="153" t="s">
        <v>360</v>
      </c>
      <c r="C127" s="153">
        <v>5</v>
      </c>
      <c r="D127" s="153">
        <v>9</v>
      </c>
      <c r="E127" s="155">
        <v>21</v>
      </c>
      <c r="F127" s="153" t="s">
        <v>491</v>
      </c>
      <c r="G127" s="153" t="s">
        <v>21</v>
      </c>
      <c r="H127" s="153" t="s">
        <v>213</v>
      </c>
      <c r="I127" s="160">
        <v>0.375</v>
      </c>
      <c r="J127" s="155" t="s">
        <v>81</v>
      </c>
      <c r="K127" s="155" t="s">
        <v>489</v>
      </c>
      <c r="L127" s="155" t="s">
        <v>87</v>
      </c>
      <c r="M127" s="153">
        <v>126</v>
      </c>
      <c r="N127" s="154">
        <v>100</v>
      </c>
      <c r="P127" s="153">
        <v>48</v>
      </c>
    </row>
    <row r="128" spans="1:19" ht="15.75" customHeight="1">
      <c r="A128" s="153" t="s">
        <v>349</v>
      </c>
      <c r="B128" s="153" t="s">
        <v>350</v>
      </c>
      <c r="C128" s="153">
        <v>5</v>
      </c>
      <c r="D128" s="153">
        <v>9</v>
      </c>
      <c r="E128" s="155">
        <v>20</v>
      </c>
      <c r="F128" s="153" t="s">
        <v>491</v>
      </c>
      <c r="G128" s="153" t="s">
        <v>21</v>
      </c>
      <c r="H128" s="153" t="s">
        <v>185</v>
      </c>
      <c r="I128" s="160">
        <v>0.5</v>
      </c>
      <c r="J128" s="155" t="s">
        <v>85</v>
      </c>
      <c r="K128" s="155" t="s">
        <v>143</v>
      </c>
      <c r="L128" s="155" t="s">
        <v>84</v>
      </c>
      <c r="M128" s="153">
        <v>127</v>
      </c>
      <c r="N128" s="154">
        <v>95</v>
      </c>
      <c r="P128" s="154"/>
    </row>
    <row r="129" spans="1:16" ht="15.75" customHeight="1">
      <c r="C129" s="157">
        <v>5</v>
      </c>
      <c r="E129" s="155"/>
      <c r="F129" s="157" t="s">
        <v>491</v>
      </c>
      <c r="G129" s="157" t="s">
        <v>21</v>
      </c>
      <c r="J129" s="155"/>
      <c r="K129" s="155"/>
      <c r="L129" s="155"/>
      <c r="M129" s="153">
        <v>128</v>
      </c>
      <c r="N129" s="154">
        <v>175</v>
      </c>
    </row>
    <row r="130" spans="1:16" ht="15.75" customHeight="1">
      <c r="A130" s="153" t="s">
        <v>155</v>
      </c>
      <c r="B130" s="153" t="s">
        <v>156</v>
      </c>
      <c r="C130" s="153">
        <v>1</v>
      </c>
      <c r="D130" s="153">
        <v>7</v>
      </c>
      <c r="E130" s="155">
        <v>25</v>
      </c>
      <c r="F130" s="153" t="s">
        <v>491</v>
      </c>
      <c r="G130" s="153" t="s">
        <v>88</v>
      </c>
      <c r="H130" s="153" t="s">
        <v>114</v>
      </c>
      <c r="I130" s="160">
        <v>0.45833333333333331</v>
      </c>
      <c r="J130" s="155" t="s">
        <v>89</v>
      </c>
      <c r="K130" s="155" t="s">
        <v>143</v>
      </c>
      <c r="L130" s="155" t="s">
        <v>157</v>
      </c>
      <c r="M130" s="153">
        <v>129</v>
      </c>
      <c r="N130" s="154">
        <v>11</v>
      </c>
      <c r="O130" s="154"/>
      <c r="P130" s="154">
        <v>4</v>
      </c>
    </row>
    <row r="131" spans="1:16" ht="15.75" customHeight="1">
      <c r="A131" s="153" t="s">
        <v>158</v>
      </c>
      <c r="B131" s="153" t="s">
        <v>159</v>
      </c>
      <c r="C131" s="153">
        <v>1</v>
      </c>
      <c r="D131" s="153">
        <v>7</v>
      </c>
      <c r="E131" s="155">
        <v>25</v>
      </c>
      <c r="F131" s="153" t="s">
        <v>491</v>
      </c>
      <c r="G131" s="153" t="s">
        <v>88</v>
      </c>
      <c r="H131" s="153" t="s">
        <v>115</v>
      </c>
      <c r="I131" s="160">
        <v>0.375</v>
      </c>
      <c r="J131" s="155" t="s">
        <v>160</v>
      </c>
      <c r="K131" s="155" t="s">
        <v>143</v>
      </c>
      <c r="L131" s="155" t="s">
        <v>161</v>
      </c>
      <c r="M131" s="153">
        <v>130</v>
      </c>
      <c r="N131" s="154">
        <v>13</v>
      </c>
      <c r="O131" s="155"/>
      <c r="P131" s="155"/>
    </row>
    <row r="132" spans="1:16" ht="15.75" customHeight="1">
      <c r="A132" s="153" t="s">
        <v>175</v>
      </c>
      <c r="B132" s="153" t="s">
        <v>176</v>
      </c>
      <c r="C132" s="153">
        <v>1</v>
      </c>
      <c r="D132" s="153">
        <v>8</v>
      </c>
      <c r="E132" s="155">
        <v>2</v>
      </c>
      <c r="F132" s="153" t="s">
        <v>491</v>
      </c>
      <c r="G132" s="153" t="s">
        <v>88</v>
      </c>
      <c r="H132" s="153" t="s">
        <v>177</v>
      </c>
      <c r="I132" s="160">
        <v>0.5</v>
      </c>
      <c r="J132" s="155" t="s">
        <v>178</v>
      </c>
      <c r="K132" s="155" t="s">
        <v>143</v>
      </c>
      <c r="L132" s="155" t="s">
        <v>179</v>
      </c>
      <c r="M132" s="153">
        <v>131</v>
      </c>
      <c r="N132" s="154">
        <v>24</v>
      </c>
      <c r="O132" s="154"/>
      <c r="P132" s="154"/>
    </row>
    <row r="133" spans="1:16" ht="15.75" customHeight="1">
      <c r="C133" s="157">
        <v>1</v>
      </c>
      <c r="E133" s="155"/>
      <c r="F133" s="157" t="s">
        <v>491</v>
      </c>
      <c r="G133" s="157" t="s">
        <v>88</v>
      </c>
      <c r="J133" s="155"/>
      <c r="K133" s="155"/>
      <c r="L133" s="155"/>
      <c r="M133" s="153">
        <v>132</v>
      </c>
      <c r="N133" s="154">
        <v>176</v>
      </c>
    </row>
    <row r="134" spans="1:16" ht="15.75" customHeight="1">
      <c r="A134" s="153" t="s">
        <v>230</v>
      </c>
      <c r="B134" s="153" t="s">
        <v>231</v>
      </c>
      <c r="C134" s="153">
        <v>2</v>
      </c>
      <c r="D134" s="153">
        <v>8</v>
      </c>
      <c r="E134" s="155">
        <v>10</v>
      </c>
      <c r="F134" s="153" t="s">
        <v>491</v>
      </c>
      <c r="G134" s="153" t="s">
        <v>88</v>
      </c>
      <c r="H134" s="153" t="s">
        <v>115</v>
      </c>
      <c r="I134" s="160">
        <v>0.54166666666666663</v>
      </c>
      <c r="J134" s="155" t="s">
        <v>89</v>
      </c>
      <c r="K134" s="155" t="s">
        <v>143</v>
      </c>
      <c r="L134" s="155" t="s">
        <v>179</v>
      </c>
      <c r="M134" s="153">
        <v>133</v>
      </c>
      <c r="N134" s="154">
        <v>42</v>
      </c>
      <c r="O134" s="154"/>
      <c r="P134" s="154">
        <v>15</v>
      </c>
    </row>
    <row r="135" spans="1:16" ht="15.75" customHeight="1">
      <c r="A135" s="153" t="s">
        <v>206</v>
      </c>
      <c r="B135" s="153" t="s">
        <v>207</v>
      </c>
      <c r="C135" s="153">
        <v>2</v>
      </c>
      <c r="D135" s="153">
        <v>8</v>
      </c>
      <c r="E135" s="155">
        <v>8</v>
      </c>
      <c r="F135" s="153" t="s">
        <v>491</v>
      </c>
      <c r="G135" s="153" t="s">
        <v>88</v>
      </c>
      <c r="H135" s="153" t="s">
        <v>208</v>
      </c>
      <c r="I135" s="160">
        <v>0.41666666666666669</v>
      </c>
      <c r="J135" s="155" t="s">
        <v>157</v>
      </c>
      <c r="K135" s="155" t="s">
        <v>143</v>
      </c>
      <c r="L135" s="155" t="s">
        <v>161</v>
      </c>
      <c r="M135" s="153">
        <v>134</v>
      </c>
      <c r="N135" s="154">
        <v>27</v>
      </c>
      <c r="O135" s="154"/>
      <c r="P135" s="154"/>
    </row>
    <row r="136" spans="1:16" ht="15.75" customHeight="1">
      <c r="A136" s="153" t="s">
        <v>226</v>
      </c>
      <c r="B136" s="153" t="s">
        <v>227</v>
      </c>
      <c r="C136" s="153">
        <v>2</v>
      </c>
      <c r="D136" s="153">
        <v>8</v>
      </c>
      <c r="E136" s="155">
        <v>10</v>
      </c>
      <c r="F136" s="153" t="s">
        <v>491</v>
      </c>
      <c r="G136" s="153" t="s">
        <v>88</v>
      </c>
      <c r="H136" s="153" t="s">
        <v>115</v>
      </c>
      <c r="I136" s="160">
        <v>0.45833333333333331</v>
      </c>
      <c r="J136" s="155" t="s">
        <v>160</v>
      </c>
      <c r="K136" s="155" t="s">
        <v>143</v>
      </c>
      <c r="L136" s="155" t="s">
        <v>178</v>
      </c>
      <c r="M136" s="153">
        <v>135</v>
      </c>
      <c r="N136" s="154">
        <v>40</v>
      </c>
      <c r="O136" s="154"/>
      <c r="P136" s="154"/>
    </row>
    <row r="137" spans="1:16" ht="15.75" customHeight="1">
      <c r="C137" s="157">
        <v>2</v>
      </c>
      <c r="E137" s="155"/>
      <c r="F137" s="157" t="s">
        <v>491</v>
      </c>
      <c r="G137" s="157" t="s">
        <v>88</v>
      </c>
      <c r="J137" s="155"/>
      <c r="K137" s="155"/>
      <c r="L137" s="155"/>
      <c r="M137" s="153">
        <v>136</v>
      </c>
      <c r="N137" s="154">
        <v>177</v>
      </c>
    </row>
    <row r="138" spans="1:16" ht="15.75" customHeight="1">
      <c r="A138" s="153" t="s">
        <v>244</v>
      </c>
      <c r="B138" s="153" t="s">
        <v>245</v>
      </c>
      <c r="C138" s="153">
        <v>3</v>
      </c>
      <c r="D138" s="153">
        <v>8</v>
      </c>
      <c r="E138" s="155">
        <v>23</v>
      </c>
      <c r="F138" s="153" t="s">
        <v>491</v>
      </c>
      <c r="G138" s="153" t="s">
        <v>88</v>
      </c>
      <c r="H138" s="153" t="s">
        <v>177</v>
      </c>
      <c r="I138" s="160">
        <v>0.5</v>
      </c>
      <c r="J138" s="155" t="s">
        <v>178</v>
      </c>
      <c r="K138" s="155" t="s">
        <v>143</v>
      </c>
      <c r="L138" s="155" t="s">
        <v>89</v>
      </c>
      <c r="M138" s="153">
        <v>137</v>
      </c>
      <c r="N138" s="154">
        <v>52</v>
      </c>
      <c r="O138" s="154"/>
      <c r="P138" s="154"/>
    </row>
    <row r="139" spans="1:16" ht="15.75" customHeight="1">
      <c r="A139" s="153" t="s">
        <v>236</v>
      </c>
      <c r="B139" s="153" t="s">
        <v>237</v>
      </c>
      <c r="C139" s="153">
        <v>3</v>
      </c>
      <c r="D139" s="153">
        <v>8</v>
      </c>
      <c r="E139" s="155">
        <v>22</v>
      </c>
      <c r="F139" s="153" t="s">
        <v>491</v>
      </c>
      <c r="G139" s="153" t="s">
        <v>88</v>
      </c>
      <c r="H139" s="153" t="s">
        <v>208</v>
      </c>
      <c r="I139" s="160">
        <v>0.5</v>
      </c>
      <c r="J139" s="155" t="s">
        <v>157</v>
      </c>
      <c r="K139" s="155" t="s">
        <v>143</v>
      </c>
      <c r="L139" s="155" t="s">
        <v>160</v>
      </c>
      <c r="M139" s="153">
        <v>138</v>
      </c>
      <c r="N139" s="154">
        <v>44</v>
      </c>
      <c r="P139" s="154"/>
    </row>
    <row r="140" spans="1:16" ht="15.75" customHeight="1">
      <c r="A140" s="153" t="s">
        <v>259</v>
      </c>
      <c r="B140" s="153" t="s">
        <v>260</v>
      </c>
      <c r="C140" s="153">
        <v>3</v>
      </c>
      <c r="D140" s="153">
        <v>8</v>
      </c>
      <c r="E140" s="155">
        <v>29</v>
      </c>
      <c r="F140" s="153" t="s">
        <v>491</v>
      </c>
      <c r="G140" s="153" t="s">
        <v>88</v>
      </c>
      <c r="H140" s="153" t="s">
        <v>529</v>
      </c>
      <c r="I140" s="160">
        <v>0.5625</v>
      </c>
      <c r="J140" s="155" t="s">
        <v>179</v>
      </c>
      <c r="K140" s="155" t="s">
        <v>143</v>
      </c>
      <c r="L140" s="155" t="s">
        <v>161</v>
      </c>
      <c r="M140" s="153">
        <v>139</v>
      </c>
      <c r="N140" s="154">
        <v>55</v>
      </c>
      <c r="O140" s="155"/>
      <c r="P140" s="155"/>
    </row>
    <row r="141" spans="1:16" ht="15.75" customHeight="1">
      <c r="C141" s="157">
        <v>3</v>
      </c>
      <c r="E141" s="155"/>
      <c r="F141" s="157" t="s">
        <v>491</v>
      </c>
      <c r="G141" s="157" t="s">
        <v>88</v>
      </c>
      <c r="J141" s="155"/>
      <c r="K141" s="155"/>
      <c r="L141" s="155"/>
      <c r="M141" s="153">
        <v>140</v>
      </c>
      <c r="N141" s="154">
        <v>178</v>
      </c>
    </row>
    <row r="142" spans="1:16" ht="15.75" customHeight="1">
      <c r="A142" s="153" t="s">
        <v>290</v>
      </c>
      <c r="B142" s="153" t="s">
        <v>291</v>
      </c>
      <c r="C142" s="153">
        <v>4</v>
      </c>
      <c r="D142" s="153">
        <v>9</v>
      </c>
      <c r="E142" s="155">
        <v>5</v>
      </c>
      <c r="F142" s="153" t="s">
        <v>491</v>
      </c>
      <c r="G142" s="153" t="s">
        <v>88</v>
      </c>
      <c r="H142" s="153" t="s">
        <v>535</v>
      </c>
      <c r="I142" s="160">
        <v>0.39583333333333331</v>
      </c>
      <c r="J142" s="155" t="s">
        <v>89</v>
      </c>
      <c r="K142" s="155" t="s">
        <v>143</v>
      </c>
      <c r="L142" s="155" t="s">
        <v>160</v>
      </c>
      <c r="M142" s="153">
        <v>141</v>
      </c>
      <c r="N142" s="154">
        <v>69</v>
      </c>
      <c r="O142" s="154"/>
      <c r="P142" s="155"/>
    </row>
    <row r="143" spans="1:16" ht="15.75" customHeight="1">
      <c r="A143" s="153" t="s">
        <v>304</v>
      </c>
      <c r="B143" s="153" t="s">
        <v>305</v>
      </c>
      <c r="C143" s="153">
        <v>4</v>
      </c>
      <c r="D143" s="153">
        <v>9</v>
      </c>
      <c r="E143" s="155">
        <v>6</v>
      </c>
      <c r="F143" s="153" t="s">
        <v>491</v>
      </c>
      <c r="G143" s="153" t="s">
        <v>88</v>
      </c>
      <c r="H143" s="153" t="s">
        <v>213</v>
      </c>
      <c r="I143" s="160">
        <v>0.625</v>
      </c>
      <c r="J143" s="155" t="s">
        <v>179</v>
      </c>
      <c r="K143" s="155" t="s">
        <v>143</v>
      </c>
      <c r="L143" s="155" t="s">
        <v>157</v>
      </c>
      <c r="M143" s="153">
        <v>142</v>
      </c>
      <c r="N143" s="154">
        <v>79</v>
      </c>
      <c r="O143" s="154"/>
    </row>
    <row r="144" spans="1:16" ht="15.75" customHeight="1">
      <c r="A144" s="153" t="s">
        <v>311</v>
      </c>
      <c r="B144" s="153" t="s">
        <v>312</v>
      </c>
      <c r="C144" s="153">
        <v>4</v>
      </c>
      <c r="D144" s="153">
        <v>9</v>
      </c>
      <c r="E144" s="155">
        <v>12</v>
      </c>
      <c r="F144" s="153" t="s">
        <v>491</v>
      </c>
      <c r="G144" s="153" t="s">
        <v>88</v>
      </c>
      <c r="H144" s="153" t="s">
        <v>486</v>
      </c>
      <c r="I144" s="160">
        <v>0.5</v>
      </c>
      <c r="J144" s="155" t="s">
        <v>178</v>
      </c>
      <c r="K144" s="155" t="s">
        <v>143</v>
      </c>
      <c r="L144" s="155" t="s">
        <v>161</v>
      </c>
      <c r="M144" s="153">
        <v>143</v>
      </c>
      <c r="N144" s="154">
        <v>90</v>
      </c>
      <c r="P144" s="154">
        <v>42</v>
      </c>
    </row>
    <row r="145" spans="1:16" ht="15.75" customHeight="1">
      <c r="C145" s="157">
        <v>4</v>
      </c>
      <c r="F145" s="157" t="s">
        <v>491</v>
      </c>
      <c r="G145" s="157" t="s">
        <v>88</v>
      </c>
      <c r="M145" s="153">
        <v>144</v>
      </c>
      <c r="N145" s="154">
        <v>179</v>
      </c>
    </row>
    <row r="146" spans="1:16" ht="15.75" customHeight="1">
      <c r="A146" s="153" t="s">
        <v>357</v>
      </c>
      <c r="B146" s="153" t="s">
        <v>358</v>
      </c>
      <c r="C146" s="153">
        <v>5</v>
      </c>
      <c r="D146" s="153">
        <v>9</v>
      </c>
      <c r="E146" s="155">
        <v>21</v>
      </c>
      <c r="F146" s="153" t="s">
        <v>491</v>
      </c>
      <c r="G146" s="153" t="s">
        <v>88</v>
      </c>
      <c r="H146" s="153" t="s">
        <v>213</v>
      </c>
      <c r="I146" s="160">
        <v>0.625</v>
      </c>
      <c r="J146" s="155" t="s">
        <v>161</v>
      </c>
      <c r="K146" s="155" t="s">
        <v>143</v>
      </c>
      <c r="L146" s="155" t="s">
        <v>89</v>
      </c>
      <c r="M146" s="153">
        <v>145</v>
      </c>
      <c r="N146" s="154">
        <v>99</v>
      </c>
    </row>
    <row r="147" spans="1:16" ht="15.75" customHeight="1">
      <c r="A147" s="153" t="s">
        <v>339</v>
      </c>
      <c r="B147" s="153" t="s">
        <v>340</v>
      </c>
      <c r="C147" s="153">
        <v>5</v>
      </c>
      <c r="D147" s="153">
        <v>9</v>
      </c>
      <c r="E147" s="155">
        <v>19</v>
      </c>
      <c r="F147" s="153" t="s">
        <v>491</v>
      </c>
      <c r="G147" s="153" t="s">
        <v>88</v>
      </c>
      <c r="H147" s="153" t="s">
        <v>208</v>
      </c>
      <c r="I147" s="160">
        <v>0.5</v>
      </c>
      <c r="J147" s="155" t="s">
        <v>157</v>
      </c>
      <c r="K147" s="155" t="s">
        <v>143</v>
      </c>
      <c r="L147" s="155" t="s">
        <v>178</v>
      </c>
      <c r="M147" s="153">
        <v>146</v>
      </c>
      <c r="N147" s="154">
        <v>93</v>
      </c>
      <c r="O147" s="154"/>
      <c r="P147" s="153">
        <v>46</v>
      </c>
    </row>
    <row r="148" spans="1:16" ht="15.75" customHeight="1">
      <c r="A148" s="153" t="s">
        <v>353</v>
      </c>
      <c r="B148" s="153" t="s">
        <v>354</v>
      </c>
      <c r="C148" s="153">
        <v>5</v>
      </c>
      <c r="D148" s="153">
        <v>9</v>
      </c>
      <c r="E148" s="155">
        <v>21</v>
      </c>
      <c r="F148" s="153" t="s">
        <v>491</v>
      </c>
      <c r="G148" s="153" t="s">
        <v>88</v>
      </c>
      <c r="H148" s="153" t="s">
        <v>213</v>
      </c>
      <c r="I148" s="160">
        <v>0.54166666666666663</v>
      </c>
      <c r="J148" s="155" t="s">
        <v>179</v>
      </c>
      <c r="K148" s="155" t="s">
        <v>143</v>
      </c>
      <c r="L148" s="155" t="s">
        <v>160</v>
      </c>
      <c r="M148" s="153">
        <v>147</v>
      </c>
      <c r="N148" s="154">
        <v>97</v>
      </c>
      <c r="P148" s="154"/>
    </row>
    <row r="149" spans="1:16" ht="15.75" customHeight="1">
      <c r="C149" s="157">
        <v>5</v>
      </c>
      <c r="E149" s="155"/>
      <c r="F149" s="157" t="s">
        <v>491</v>
      </c>
      <c r="G149" s="157" t="s">
        <v>88</v>
      </c>
      <c r="J149" s="155"/>
      <c r="K149" s="155"/>
      <c r="L149" s="155"/>
      <c r="M149" s="153">
        <v>148</v>
      </c>
      <c r="N149" s="154">
        <v>180</v>
      </c>
    </row>
    <row r="150" spans="1:16" ht="15.75" customHeight="1">
      <c r="A150" s="153" t="s">
        <v>417</v>
      </c>
      <c r="B150" s="153" t="s">
        <v>418</v>
      </c>
      <c r="C150" s="157">
        <v>11</v>
      </c>
      <c r="D150" s="153">
        <v>10</v>
      </c>
      <c r="E150" s="155">
        <v>17</v>
      </c>
      <c r="F150" s="166" t="s">
        <v>419</v>
      </c>
      <c r="G150" s="153" t="s">
        <v>562</v>
      </c>
      <c r="H150" s="153" t="s">
        <v>115</v>
      </c>
      <c r="I150" s="160">
        <v>0.375</v>
      </c>
      <c r="J150" s="155" t="s">
        <v>420</v>
      </c>
      <c r="K150" s="155" t="s">
        <v>143</v>
      </c>
      <c r="L150" s="155" t="s">
        <v>421</v>
      </c>
      <c r="M150" s="153">
        <v>149</v>
      </c>
      <c r="N150" s="154">
        <v>129</v>
      </c>
      <c r="O150" s="154"/>
      <c r="P150" s="155"/>
    </row>
    <row r="151" spans="1:16" ht="15.75" customHeight="1">
      <c r="A151" s="153" t="s">
        <v>422</v>
      </c>
      <c r="B151" s="153" t="s">
        <v>423</v>
      </c>
      <c r="C151" s="157">
        <v>11</v>
      </c>
      <c r="D151" s="153">
        <v>10</v>
      </c>
      <c r="E151" s="155">
        <v>17</v>
      </c>
      <c r="F151" s="166" t="s">
        <v>419</v>
      </c>
      <c r="G151" s="153" t="s">
        <v>562</v>
      </c>
      <c r="H151" s="153" t="s">
        <v>115</v>
      </c>
      <c r="I151" s="160">
        <v>0.45833333333333331</v>
      </c>
      <c r="J151" s="155" t="s">
        <v>424</v>
      </c>
      <c r="K151" s="155" t="s">
        <v>143</v>
      </c>
      <c r="L151" s="155" t="s">
        <v>425</v>
      </c>
      <c r="M151" s="153">
        <v>150</v>
      </c>
      <c r="N151" s="154">
        <v>130</v>
      </c>
      <c r="O151" s="154"/>
      <c r="P151" s="153">
        <v>58</v>
      </c>
    </row>
    <row r="152" spans="1:16" ht="15.75" customHeight="1">
      <c r="A152" s="153" t="s">
        <v>460</v>
      </c>
      <c r="B152" s="153" t="s">
        <v>461</v>
      </c>
      <c r="C152" s="157">
        <v>12</v>
      </c>
      <c r="D152" s="153">
        <v>10</v>
      </c>
      <c r="E152" s="155">
        <v>24</v>
      </c>
      <c r="F152" s="166" t="s">
        <v>419</v>
      </c>
      <c r="G152" s="153" t="s">
        <v>562</v>
      </c>
      <c r="H152" s="153" t="s">
        <v>115</v>
      </c>
      <c r="I152" s="160">
        <v>0.375</v>
      </c>
      <c r="J152" s="155" t="s">
        <v>420</v>
      </c>
      <c r="K152" s="155" t="s">
        <v>143</v>
      </c>
      <c r="L152" s="155" t="s">
        <v>425</v>
      </c>
      <c r="M152" s="153">
        <v>151</v>
      </c>
      <c r="N152" s="154">
        <v>141</v>
      </c>
      <c r="P152" s="153">
        <v>60</v>
      </c>
    </row>
    <row r="153" spans="1:16" ht="15.75" customHeight="1">
      <c r="A153" s="153" t="s">
        <v>462</v>
      </c>
      <c r="B153" s="153" t="s">
        <v>463</v>
      </c>
      <c r="C153" s="157">
        <v>12</v>
      </c>
      <c r="D153" s="153">
        <v>10</v>
      </c>
      <c r="E153" s="155">
        <v>24</v>
      </c>
      <c r="F153" s="166" t="s">
        <v>419</v>
      </c>
      <c r="G153" s="153" t="s">
        <v>562</v>
      </c>
      <c r="H153" s="153" t="s">
        <v>115</v>
      </c>
      <c r="I153" s="160">
        <v>0.45833333333333331</v>
      </c>
      <c r="J153" s="155" t="s">
        <v>424</v>
      </c>
      <c r="K153" s="155" t="s">
        <v>143</v>
      </c>
      <c r="L153" s="155" t="s">
        <v>421</v>
      </c>
      <c r="M153" s="153">
        <v>152</v>
      </c>
      <c r="N153" s="154">
        <v>142</v>
      </c>
      <c r="O153" s="155"/>
    </row>
    <row r="154" spans="1:16" ht="15.75" customHeight="1">
      <c r="A154" s="153" t="s">
        <v>477</v>
      </c>
      <c r="B154" s="153" t="s">
        <v>478</v>
      </c>
      <c r="C154" s="157">
        <v>13</v>
      </c>
      <c r="D154" s="153">
        <v>10</v>
      </c>
      <c r="E154" s="155">
        <v>25</v>
      </c>
      <c r="F154" s="166" t="s">
        <v>491</v>
      </c>
      <c r="G154" s="153" t="s">
        <v>562</v>
      </c>
      <c r="H154" s="153" t="s">
        <v>115</v>
      </c>
      <c r="I154" s="160">
        <v>0.44791666666666669</v>
      </c>
      <c r="J154" s="155" t="s">
        <v>420</v>
      </c>
      <c r="K154" s="155" t="s">
        <v>143</v>
      </c>
      <c r="L154" s="155" t="s">
        <v>421</v>
      </c>
      <c r="M154" s="153">
        <v>153</v>
      </c>
      <c r="N154" s="154">
        <v>146</v>
      </c>
      <c r="O154" s="155"/>
    </row>
    <row r="155" spans="1:16" ht="15.75" customHeight="1">
      <c r="A155" s="153" t="s">
        <v>479</v>
      </c>
      <c r="B155" s="153" t="s">
        <v>480</v>
      </c>
      <c r="C155" s="157">
        <v>13</v>
      </c>
      <c r="D155" s="153">
        <v>10</v>
      </c>
      <c r="E155" s="155">
        <v>25</v>
      </c>
      <c r="F155" s="166" t="s">
        <v>419</v>
      </c>
      <c r="G155" s="153" t="s">
        <v>562</v>
      </c>
      <c r="H155" s="153" t="s">
        <v>115</v>
      </c>
      <c r="I155" s="160">
        <v>0.5</v>
      </c>
      <c r="J155" s="155" t="s">
        <v>424</v>
      </c>
      <c r="K155" s="155" t="s">
        <v>143</v>
      </c>
      <c r="L155" s="155" t="s">
        <v>425</v>
      </c>
      <c r="M155" s="153">
        <v>154</v>
      </c>
      <c r="N155" s="154">
        <v>147</v>
      </c>
    </row>
    <row r="156" spans="1:16" ht="15.75" customHeight="1">
      <c r="A156" s="153" t="s">
        <v>426</v>
      </c>
      <c r="B156" s="153" t="s">
        <v>427</v>
      </c>
      <c r="C156" s="157">
        <v>11</v>
      </c>
      <c r="D156" s="153">
        <v>10</v>
      </c>
      <c r="E156" s="155">
        <v>17</v>
      </c>
      <c r="F156" s="166" t="s">
        <v>428</v>
      </c>
      <c r="G156" s="153" t="s">
        <v>563</v>
      </c>
      <c r="H156" s="153" t="s">
        <v>115</v>
      </c>
      <c r="I156" s="160">
        <v>0.54166666666666663</v>
      </c>
      <c r="J156" s="155" t="s">
        <v>429</v>
      </c>
      <c r="K156" s="155" t="s">
        <v>143</v>
      </c>
      <c r="L156" s="155" t="s">
        <v>430</v>
      </c>
      <c r="M156" s="153">
        <v>155</v>
      </c>
      <c r="N156" s="154">
        <v>131</v>
      </c>
      <c r="O156" s="154"/>
    </row>
    <row r="157" spans="1:16" ht="15.75" customHeight="1">
      <c r="A157" s="153" t="s">
        <v>431</v>
      </c>
      <c r="B157" s="153" t="s">
        <v>432</v>
      </c>
      <c r="C157" s="157">
        <v>11</v>
      </c>
      <c r="D157" s="153">
        <v>10</v>
      </c>
      <c r="E157" s="155">
        <v>17</v>
      </c>
      <c r="F157" s="166" t="s">
        <v>428</v>
      </c>
      <c r="G157" s="153" t="s">
        <v>563</v>
      </c>
      <c r="H157" s="153" t="s">
        <v>115</v>
      </c>
      <c r="I157" s="160">
        <v>0.625</v>
      </c>
      <c r="J157" s="155" t="s">
        <v>433</v>
      </c>
      <c r="K157" s="155" t="s">
        <v>143</v>
      </c>
      <c r="L157" s="155" t="s">
        <v>434</v>
      </c>
      <c r="M157" s="153">
        <v>156</v>
      </c>
      <c r="N157" s="154">
        <v>132</v>
      </c>
      <c r="O157" s="154"/>
    </row>
    <row r="158" spans="1:16" ht="15.75" customHeight="1">
      <c r="A158" s="153" t="s">
        <v>464</v>
      </c>
      <c r="B158" s="153" t="s">
        <v>465</v>
      </c>
      <c r="C158" s="157">
        <v>12</v>
      </c>
      <c r="D158" s="153">
        <v>10</v>
      </c>
      <c r="E158" s="155">
        <v>24</v>
      </c>
      <c r="F158" s="166" t="s">
        <v>428</v>
      </c>
      <c r="G158" s="153" t="s">
        <v>563</v>
      </c>
      <c r="H158" s="153" t="s">
        <v>115</v>
      </c>
      <c r="I158" s="160">
        <v>0.54166666666666663</v>
      </c>
      <c r="J158" s="155" t="s">
        <v>429</v>
      </c>
      <c r="K158" s="155" t="s">
        <v>143</v>
      </c>
      <c r="L158" s="155" t="s">
        <v>433</v>
      </c>
      <c r="M158" s="153">
        <v>157</v>
      </c>
      <c r="N158" s="154">
        <v>143</v>
      </c>
      <c r="O158" s="155"/>
    </row>
    <row r="159" spans="1:16" ht="15.75" customHeight="1">
      <c r="A159" s="153" t="s">
        <v>466</v>
      </c>
      <c r="B159" s="153" t="s">
        <v>467</v>
      </c>
      <c r="C159" s="157">
        <v>12</v>
      </c>
      <c r="D159" s="153">
        <v>10</v>
      </c>
      <c r="E159" s="155">
        <v>24</v>
      </c>
      <c r="F159" s="166" t="s">
        <v>428</v>
      </c>
      <c r="G159" s="153" t="s">
        <v>563</v>
      </c>
      <c r="H159" s="153" t="s">
        <v>115</v>
      </c>
      <c r="I159" s="160">
        <v>0.625</v>
      </c>
      <c r="J159" s="155" t="s">
        <v>434</v>
      </c>
      <c r="K159" s="155" t="s">
        <v>143</v>
      </c>
      <c r="L159" s="155" t="s">
        <v>430</v>
      </c>
      <c r="M159" s="153">
        <v>158</v>
      </c>
      <c r="N159" s="154">
        <v>144</v>
      </c>
      <c r="O159" s="155"/>
    </row>
    <row r="160" spans="1:16" ht="15.75" customHeight="1">
      <c r="A160" s="153" t="s">
        <v>451</v>
      </c>
      <c r="B160" s="153" t="s">
        <v>452</v>
      </c>
      <c r="C160" s="157">
        <v>11</v>
      </c>
      <c r="D160" s="153">
        <v>10</v>
      </c>
      <c r="E160" s="155">
        <v>18</v>
      </c>
      <c r="F160" s="166" t="s">
        <v>453</v>
      </c>
      <c r="G160" s="153" t="s">
        <v>564</v>
      </c>
      <c r="H160" s="153" t="s">
        <v>115</v>
      </c>
      <c r="I160" s="160">
        <v>0.54166666666666663</v>
      </c>
      <c r="J160" s="155" t="s">
        <v>454</v>
      </c>
      <c r="K160" s="155" t="s">
        <v>143</v>
      </c>
      <c r="L160" s="155" t="s">
        <v>455</v>
      </c>
      <c r="M160" s="153">
        <v>159</v>
      </c>
      <c r="N160" s="154">
        <v>137</v>
      </c>
      <c r="O160" s="154"/>
    </row>
    <row r="161" spans="1:16" ht="15.75" customHeight="1">
      <c r="A161" s="153" t="s">
        <v>456</v>
      </c>
      <c r="B161" s="153" t="s">
        <v>457</v>
      </c>
      <c r="C161" s="157">
        <v>11</v>
      </c>
      <c r="D161" s="153">
        <v>10</v>
      </c>
      <c r="E161" s="155">
        <v>18</v>
      </c>
      <c r="F161" s="166" t="s">
        <v>453</v>
      </c>
      <c r="G161" s="153" t="s">
        <v>564</v>
      </c>
      <c r="H161" s="153" t="s">
        <v>115</v>
      </c>
      <c r="I161" s="160">
        <v>0.625</v>
      </c>
      <c r="J161" s="155" t="s">
        <v>458</v>
      </c>
      <c r="K161" s="155" t="s">
        <v>143</v>
      </c>
      <c r="L161" s="155" t="s">
        <v>459</v>
      </c>
      <c r="M161" s="153">
        <v>160</v>
      </c>
      <c r="N161" s="154">
        <v>138</v>
      </c>
    </row>
    <row r="162" spans="1:16" ht="15.75" customHeight="1">
      <c r="A162" s="153" t="s">
        <v>481</v>
      </c>
      <c r="B162" s="153" t="s">
        <v>482</v>
      </c>
      <c r="C162" s="157">
        <v>12</v>
      </c>
      <c r="D162" s="153">
        <v>10</v>
      </c>
      <c r="E162" s="155">
        <v>25</v>
      </c>
      <c r="F162" s="166" t="s">
        <v>453</v>
      </c>
      <c r="G162" s="153" t="s">
        <v>564</v>
      </c>
      <c r="H162" s="153" t="s">
        <v>115</v>
      </c>
      <c r="I162" s="160">
        <v>0.55208333333333404</v>
      </c>
      <c r="J162" s="155" t="s">
        <v>454</v>
      </c>
      <c r="K162" s="155" t="s">
        <v>143</v>
      </c>
      <c r="L162" s="155" t="s">
        <v>458</v>
      </c>
      <c r="M162" s="153">
        <v>161</v>
      </c>
      <c r="N162" s="154">
        <v>148</v>
      </c>
      <c r="O162" s="155"/>
    </row>
    <row r="163" spans="1:16" ht="15.75" customHeight="1">
      <c r="A163" s="153" t="s">
        <v>483</v>
      </c>
      <c r="B163" s="153" t="s">
        <v>484</v>
      </c>
      <c r="C163" s="157">
        <v>12</v>
      </c>
      <c r="D163" s="153">
        <v>10</v>
      </c>
      <c r="E163" s="155">
        <v>25</v>
      </c>
      <c r="F163" s="166" t="s">
        <v>453</v>
      </c>
      <c r="G163" s="153" t="s">
        <v>564</v>
      </c>
      <c r="H163" s="153" t="s">
        <v>115</v>
      </c>
      <c r="I163" s="160">
        <v>0.60416666666666696</v>
      </c>
      <c r="J163" s="155" t="s">
        <v>459</v>
      </c>
      <c r="K163" s="155" t="s">
        <v>143</v>
      </c>
      <c r="L163" s="155" t="s">
        <v>455</v>
      </c>
      <c r="M163" s="153">
        <v>162</v>
      </c>
      <c r="N163" s="154">
        <v>149</v>
      </c>
      <c r="O163" s="155"/>
    </row>
    <row r="164" spans="1:16" ht="15.75" customHeight="1">
      <c r="C164" s="157"/>
      <c r="E164" s="155"/>
      <c r="F164" s="157"/>
      <c r="G164" s="157"/>
      <c r="J164" s="155"/>
      <c r="K164" s="155"/>
      <c r="L164" s="155"/>
      <c r="M164" s="153">
        <v>163</v>
      </c>
      <c r="N164" s="154">
        <v>181</v>
      </c>
    </row>
    <row r="165" spans="1:16" ht="15.75" customHeight="1">
      <c r="A165" s="153" t="s">
        <v>373</v>
      </c>
      <c r="B165" s="153" t="s">
        <v>374</v>
      </c>
      <c r="C165" s="153">
        <v>10</v>
      </c>
      <c r="D165" s="153">
        <v>9</v>
      </c>
      <c r="E165" s="165">
        <v>26</v>
      </c>
      <c r="F165" s="153" t="s">
        <v>271</v>
      </c>
      <c r="G165" s="153" t="s">
        <v>272</v>
      </c>
      <c r="J165" s="153" t="s">
        <v>273</v>
      </c>
      <c r="K165" s="153" t="s">
        <v>143</v>
      </c>
      <c r="L165" s="153" t="s">
        <v>375</v>
      </c>
      <c r="M165" s="153">
        <v>164</v>
      </c>
      <c r="N165" s="154">
        <v>109</v>
      </c>
      <c r="P165" s="154"/>
    </row>
    <row r="166" spans="1:16" ht="15.75" customHeight="1">
      <c r="A166" s="153" t="s">
        <v>269</v>
      </c>
      <c r="B166" s="153" t="s">
        <v>270</v>
      </c>
      <c r="C166" s="153">
        <v>11</v>
      </c>
      <c r="D166" s="153">
        <v>8</v>
      </c>
      <c r="E166" s="153">
        <v>29</v>
      </c>
      <c r="F166" s="153" t="s">
        <v>271</v>
      </c>
      <c r="G166" s="153" t="s">
        <v>272</v>
      </c>
      <c r="H166" s="153" t="s">
        <v>258</v>
      </c>
      <c r="I166" s="232">
        <v>0.54166666666666663</v>
      </c>
      <c r="J166" s="153" t="s">
        <v>273</v>
      </c>
      <c r="K166" s="153" t="s">
        <v>143</v>
      </c>
      <c r="L166" s="153" t="s">
        <v>274</v>
      </c>
      <c r="M166" s="153">
        <v>165</v>
      </c>
      <c r="N166" s="154">
        <v>61</v>
      </c>
      <c r="O166" s="154"/>
      <c r="P166" s="155">
        <v>26</v>
      </c>
    </row>
    <row r="167" spans="1:16" ht="15.75" customHeight="1">
      <c r="A167" s="153" t="s">
        <v>306</v>
      </c>
      <c r="B167" s="153" t="s">
        <v>307</v>
      </c>
      <c r="C167" s="153">
        <v>12</v>
      </c>
      <c r="D167" s="153">
        <v>9</v>
      </c>
      <c r="E167" s="153">
        <v>6</v>
      </c>
      <c r="F167" s="153" t="s">
        <v>271</v>
      </c>
      <c r="G167" s="153" t="s">
        <v>272</v>
      </c>
      <c r="H167" s="153" t="s">
        <v>258</v>
      </c>
      <c r="I167" s="232">
        <v>0.45833333333333331</v>
      </c>
      <c r="J167" s="153" t="s">
        <v>273</v>
      </c>
      <c r="K167" s="153" t="s">
        <v>143</v>
      </c>
      <c r="L167" s="153" t="s">
        <v>308</v>
      </c>
      <c r="M167" s="153">
        <v>166</v>
      </c>
      <c r="N167" s="154">
        <v>76</v>
      </c>
      <c r="O167" s="154"/>
      <c r="P167" s="153">
        <v>37</v>
      </c>
    </row>
    <row r="168" spans="1:16" ht="15.75" customHeight="1">
      <c r="A168" s="153" t="s">
        <v>331</v>
      </c>
      <c r="B168" s="153" t="s">
        <v>332</v>
      </c>
      <c r="C168" s="153">
        <v>13</v>
      </c>
      <c r="D168" s="153">
        <v>9</v>
      </c>
      <c r="E168" s="153">
        <v>12</v>
      </c>
      <c r="F168" s="153" t="s">
        <v>271</v>
      </c>
      <c r="G168" s="153" t="s">
        <v>272</v>
      </c>
      <c r="H168" s="153" t="s">
        <v>333</v>
      </c>
      <c r="J168" s="153" t="s">
        <v>334</v>
      </c>
      <c r="K168" s="153" t="s">
        <v>143</v>
      </c>
      <c r="L168" s="153" t="s">
        <v>273</v>
      </c>
      <c r="M168" s="153">
        <v>167</v>
      </c>
      <c r="N168" s="154">
        <v>88</v>
      </c>
      <c r="O168" s="155"/>
    </row>
    <row r="169" spans="1:16" ht="15.75" customHeight="1">
      <c r="A169" s="153" t="s">
        <v>341</v>
      </c>
      <c r="B169" s="153" t="s">
        <v>342</v>
      </c>
      <c r="C169" s="153">
        <v>14</v>
      </c>
      <c r="D169" s="153">
        <v>9</v>
      </c>
      <c r="E169" s="165">
        <v>19</v>
      </c>
      <c r="F169" s="153" t="s">
        <v>271</v>
      </c>
      <c r="G169" s="153" t="s">
        <v>272</v>
      </c>
      <c r="H169" s="153" t="s">
        <v>343</v>
      </c>
      <c r="J169" s="153" t="s">
        <v>344</v>
      </c>
      <c r="K169" s="153" t="s">
        <v>143</v>
      </c>
      <c r="L169" s="153" t="s">
        <v>273</v>
      </c>
      <c r="M169" s="153">
        <v>168</v>
      </c>
      <c r="N169" s="154">
        <v>107</v>
      </c>
      <c r="P169" s="154"/>
    </row>
    <row r="170" spans="1:16" ht="15.75" customHeight="1">
      <c r="A170" s="153" t="s">
        <v>384</v>
      </c>
      <c r="B170" s="153" t="s">
        <v>385</v>
      </c>
      <c r="C170" s="153">
        <v>15</v>
      </c>
      <c r="D170" s="153">
        <v>10</v>
      </c>
      <c r="E170" s="153">
        <v>4</v>
      </c>
      <c r="F170" s="153" t="s">
        <v>271</v>
      </c>
      <c r="G170" s="153" t="s">
        <v>272</v>
      </c>
      <c r="H170" s="153" t="s">
        <v>386</v>
      </c>
      <c r="I170" s="232">
        <v>0.59375</v>
      </c>
      <c r="J170" s="153" t="s">
        <v>273</v>
      </c>
      <c r="K170" s="153" t="s">
        <v>143</v>
      </c>
      <c r="L170" s="153" t="s">
        <v>387</v>
      </c>
      <c r="M170" s="153">
        <v>169</v>
      </c>
      <c r="N170" s="154">
        <v>114</v>
      </c>
      <c r="O170" s="154"/>
      <c r="P170" s="155">
        <v>52</v>
      </c>
    </row>
    <row r="171" spans="1:16" ht="15.75" customHeight="1">
      <c r="A171" s="153" t="s">
        <v>400</v>
      </c>
      <c r="B171" s="153" t="s">
        <v>401</v>
      </c>
      <c r="C171" s="153">
        <v>16</v>
      </c>
      <c r="D171" s="153">
        <v>10</v>
      </c>
      <c r="E171" s="153">
        <v>10</v>
      </c>
      <c r="F171" s="153" t="s">
        <v>271</v>
      </c>
      <c r="G171" s="153" t="s">
        <v>272</v>
      </c>
      <c r="H171" s="153" t="s">
        <v>258</v>
      </c>
      <c r="I171" s="232">
        <v>0.54166666666666663</v>
      </c>
      <c r="J171" s="153" t="s">
        <v>273</v>
      </c>
      <c r="K171" s="153" t="s">
        <v>143</v>
      </c>
      <c r="L171" s="153" t="s">
        <v>402</v>
      </c>
      <c r="M171" s="153">
        <v>170</v>
      </c>
      <c r="N171" s="154">
        <v>120</v>
      </c>
      <c r="P171" s="155"/>
    </row>
    <row r="172" spans="1:16" ht="15.75" customHeight="1">
      <c r="A172" s="153" t="s">
        <v>435</v>
      </c>
      <c r="B172" s="153" t="s">
        <v>436</v>
      </c>
      <c r="C172" s="153">
        <v>17</v>
      </c>
      <c r="D172" s="153">
        <v>10</v>
      </c>
      <c r="E172" s="153">
        <v>17</v>
      </c>
      <c r="F172" s="166" t="s">
        <v>271</v>
      </c>
      <c r="G172" s="153" t="s">
        <v>272</v>
      </c>
      <c r="H172" s="153" t="s">
        <v>437</v>
      </c>
      <c r="J172" s="153" t="s">
        <v>438</v>
      </c>
      <c r="K172" s="153" t="s">
        <v>143</v>
      </c>
      <c r="L172" s="153" t="s">
        <v>273</v>
      </c>
      <c r="M172" s="153">
        <v>171</v>
      </c>
      <c r="N172" s="154">
        <v>133</v>
      </c>
    </row>
    <row r="173" spans="1:16" ht="15.75" customHeight="1">
      <c r="A173" s="153" t="s">
        <v>468</v>
      </c>
      <c r="B173" s="153" t="s">
        <v>469</v>
      </c>
      <c r="C173" s="153">
        <v>18</v>
      </c>
      <c r="D173" s="153">
        <v>10</v>
      </c>
      <c r="E173" s="153">
        <v>24</v>
      </c>
      <c r="F173" s="166" t="s">
        <v>271</v>
      </c>
      <c r="G173" s="153" t="s">
        <v>272</v>
      </c>
      <c r="H173" s="153" t="s">
        <v>470</v>
      </c>
      <c r="J173" s="153" t="s">
        <v>471</v>
      </c>
      <c r="K173" s="153" t="s">
        <v>143</v>
      </c>
      <c r="L173" s="153" t="s">
        <v>273</v>
      </c>
      <c r="M173" s="153">
        <v>172</v>
      </c>
      <c r="N173" s="154">
        <v>139</v>
      </c>
      <c r="O173" s="155"/>
    </row>
    <row r="174" spans="1:16" ht="15.75" customHeight="1">
      <c r="A174" s="153" t="s">
        <v>376</v>
      </c>
      <c r="B174" s="153" t="s">
        <v>377</v>
      </c>
      <c r="C174" s="153">
        <v>10</v>
      </c>
      <c r="D174" s="153">
        <v>9</v>
      </c>
      <c r="E174" s="165">
        <v>26</v>
      </c>
      <c r="F174" s="153" t="s">
        <v>277</v>
      </c>
      <c r="G174" s="153" t="s">
        <v>272</v>
      </c>
      <c r="J174" s="153" t="s">
        <v>273</v>
      </c>
      <c r="K174" s="153" t="s">
        <v>143</v>
      </c>
      <c r="L174" s="153" t="s">
        <v>375</v>
      </c>
      <c r="M174" s="153">
        <v>173</v>
      </c>
      <c r="N174" s="154">
        <v>110</v>
      </c>
    </row>
    <row r="175" spans="1:16" ht="15.75" customHeight="1">
      <c r="A175" s="153" t="s">
        <v>275</v>
      </c>
      <c r="B175" s="153" t="s">
        <v>276</v>
      </c>
      <c r="C175" s="153">
        <v>11</v>
      </c>
      <c r="D175" s="153">
        <v>8</v>
      </c>
      <c r="E175" s="153">
        <v>29</v>
      </c>
      <c r="F175" s="153" t="s">
        <v>277</v>
      </c>
      <c r="G175" s="153" t="s">
        <v>272</v>
      </c>
      <c r="H175" s="153" t="s">
        <v>258</v>
      </c>
      <c r="I175" s="232">
        <v>0.59375</v>
      </c>
      <c r="J175" s="153" t="s">
        <v>273</v>
      </c>
      <c r="K175" s="153" t="s">
        <v>143</v>
      </c>
      <c r="L175" s="153" t="s">
        <v>274</v>
      </c>
      <c r="M175" s="153">
        <v>174</v>
      </c>
      <c r="N175" s="154">
        <v>62</v>
      </c>
      <c r="O175" s="154"/>
      <c r="P175" s="155"/>
    </row>
    <row r="176" spans="1:16" ht="15.75" customHeight="1">
      <c r="A176" s="153" t="s">
        <v>309</v>
      </c>
      <c r="B176" s="153" t="s">
        <v>310</v>
      </c>
      <c r="C176" s="153">
        <v>12</v>
      </c>
      <c r="D176" s="153">
        <v>9</v>
      </c>
      <c r="E176" s="153">
        <v>6</v>
      </c>
      <c r="F176" s="153" t="s">
        <v>277</v>
      </c>
      <c r="G176" s="153" t="s">
        <v>272</v>
      </c>
      <c r="H176" s="153" t="s">
        <v>258</v>
      </c>
      <c r="I176" s="232">
        <v>0.39583333333333331</v>
      </c>
      <c r="J176" s="153" t="s">
        <v>273</v>
      </c>
      <c r="K176" s="153" t="s">
        <v>143</v>
      </c>
      <c r="L176" s="153" t="s">
        <v>308</v>
      </c>
      <c r="M176" s="153">
        <v>175</v>
      </c>
      <c r="N176" s="154">
        <v>77</v>
      </c>
      <c r="O176" s="155"/>
    </row>
    <row r="177" spans="1:16" ht="15.75" customHeight="1">
      <c r="A177" s="153" t="s">
        <v>335</v>
      </c>
      <c r="B177" s="153" t="s">
        <v>336</v>
      </c>
      <c r="C177" s="153">
        <v>13</v>
      </c>
      <c r="D177" s="153">
        <v>9</v>
      </c>
      <c r="E177" s="153">
        <v>12</v>
      </c>
      <c r="F177" s="153" t="s">
        <v>277</v>
      </c>
      <c r="G177" s="153" t="s">
        <v>272</v>
      </c>
      <c r="H177" s="153" t="s">
        <v>333</v>
      </c>
      <c r="J177" s="153" t="s">
        <v>334</v>
      </c>
      <c r="K177" s="153" t="s">
        <v>143</v>
      </c>
      <c r="L177" s="153" t="s">
        <v>273</v>
      </c>
      <c r="M177" s="153">
        <v>176</v>
      </c>
      <c r="N177" s="154">
        <v>89</v>
      </c>
      <c r="O177" s="155"/>
    </row>
    <row r="178" spans="1:16" ht="15.75" customHeight="1">
      <c r="A178" s="153" t="s">
        <v>345</v>
      </c>
      <c r="B178" s="153" t="s">
        <v>346</v>
      </c>
      <c r="C178" s="153">
        <v>14</v>
      </c>
      <c r="D178" s="153">
        <v>9</v>
      </c>
      <c r="E178" s="165">
        <v>19</v>
      </c>
      <c r="F178" s="153" t="s">
        <v>277</v>
      </c>
      <c r="G178" s="153" t="s">
        <v>272</v>
      </c>
      <c r="H178" s="153" t="s">
        <v>343</v>
      </c>
      <c r="J178" s="153" t="s">
        <v>344</v>
      </c>
      <c r="K178" s="153" t="s">
        <v>143</v>
      </c>
      <c r="L178" s="153" t="s">
        <v>273</v>
      </c>
      <c r="M178" s="153">
        <v>177</v>
      </c>
      <c r="N178" s="154">
        <v>108</v>
      </c>
      <c r="P178" s="154">
        <v>45</v>
      </c>
    </row>
    <row r="179" spans="1:16" ht="15.75" customHeight="1">
      <c r="A179" s="153" t="s">
        <v>388</v>
      </c>
      <c r="B179" s="153" t="s">
        <v>389</v>
      </c>
      <c r="C179" s="153">
        <v>15</v>
      </c>
      <c r="D179" s="153">
        <v>10</v>
      </c>
      <c r="E179" s="153">
        <v>4</v>
      </c>
      <c r="F179" s="153" t="s">
        <v>277</v>
      </c>
      <c r="G179" s="153" t="s">
        <v>272</v>
      </c>
      <c r="H179" s="153" t="s">
        <v>386</v>
      </c>
      <c r="I179" s="232">
        <v>0.54166666666666663</v>
      </c>
      <c r="J179" s="153" t="s">
        <v>273</v>
      </c>
      <c r="K179" s="153" t="s">
        <v>143</v>
      </c>
      <c r="L179" s="153" t="s">
        <v>387</v>
      </c>
      <c r="M179" s="153">
        <v>178</v>
      </c>
      <c r="N179" s="154">
        <v>115</v>
      </c>
      <c r="O179" s="154"/>
    </row>
    <row r="180" spans="1:16" ht="15.75" customHeight="1">
      <c r="A180" s="153" t="s">
        <v>403</v>
      </c>
      <c r="B180" s="153" t="s">
        <v>404</v>
      </c>
      <c r="C180" s="153">
        <v>16</v>
      </c>
      <c r="D180" s="153">
        <v>10</v>
      </c>
      <c r="E180" s="153">
        <v>10</v>
      </c>
      <c r="F180" s="153" t="s">
        <v>277</v>
      </c>
      <c r="G180" s="153" t="s">
        <v>272</v>
      </c>
      <c r="H180" s="153" t="s">
        <v>258</v>
      </c>
      <c r="I180" s="232">
        <v>0.61458333333333337</v>
      </c>
      <c r="J180" s="153" t="s">
        <v>273</v>
      </c>
      <c r="K180" s="153" t="s">
        <v>143</v>
      </c>
      <c r="L180" s="153" t="s">
        <v>402</v>
      </c>
      <c r="M180" s="153">
        <v>179</v>
      </c>
      <c r="N180" s="154">
        <v>121</v>
      </c>
      <c r="P180" s="155"/>
    </row>
    <row r="181" spans="1:16" ht="15.75" customHeight="1">
      <c r="A181" s="153" t="s">
        <v>439</v>
      </c>
      <c r="B181" s="153" t="s">
        <v>440</v>
      </c>
      <c r="C181" s="153">
        <v>17</v>
      </c>
      <c r="D181" s="153">
        <v>10</v>
      </c>
      <c r="E181" s="153">
        <v>17</v>
      </c>
      <c r="F181" s="166" t="s">
        <v>277</v>
      </c>
      <c r="G181" s="153" t="s">
        <v>272</v>
      </c>
      <c r="H181" s="153" t="s">
        <v>437</v>
      </c>
      <c r="J181" s="153" t="s">
        <v>441</v>
      </c>
      <c r="K181" s="153" t="s">
        <v>143</v>
      </c>
      <c r="L181" s="153" t="s">
        <v>273</v>
      </c>
      <c r="M181" s="153">
        <v>180</v>
      </c>
      <c r="N181" s="154">
        <v>134</v>
      </c>
      <c r="O181" s="154"/>
    </row>
    <row r="182" spans="1:16" ht="15.75" customHeight="1">
      <c r="A182" s="153" t="s">
        <v>472</v>
      </c>
      <c r="B182" s="153" t="s">
        <v>473</v>
      </c>
      <c r="C182" s="153">
        <v>18</v>
      </c>
      <c r="D182" s="153">
        <v>10</v>
      </c>
      <c r="E182" s="153">
        <v>24</v>
      </c>
      <c r="F182" s="166" t="s">
        <v>277</v>
      </c>
      <c r="G182" s="153" t="s">
        <v>272</v>
      </c>
      <c r="H182" s="153" t="s">
        <v>470</v>
      </c>
      <c r="J182" s="153" t="s">
        <v>471</v>
      </c>
      <c r="K182" s="153" t="s">
        <v>143</v>
      </c>
      <c r="L182" s="153" t="s">
        <v>273</v>
      </c>
      <c r="M182" s="153">
        <v>181</v>
      </c>
      <c r="N182" s="154">
        <v>140</v>
      </c>
      <c r="O182" s="155"/>
    </row>
    <row r="183" spans="1:16" ht="15.75" customHeight="1">
      <c r="A183" s="164"/>
      <c r="B183" s="164"/>
      <c r="C183" s="164"/>
      <c r="D183" s="164"/>
      <c r="E183" s="164"/>
      <c r="F183" s="162"/>
      <c r="G183" s="162"/>
      <c r="H183" s="162"/>
      <c r="I183" s="162"/>
      <c r="J183" s="162"/>
      <c r="K183" s="162"/>
      <c r="L183" s="162"/>
      <c r="M183" s="162">
        <v>182</v>
      </c>
    </row>
    <row r="184" spans="1:16" ht="15.75" customHeight="1">
      <c r="A184" s="162" t="s">
        <v>540</v>
      </c>
      <c r="B184" s="162" t="s">
        <v>541</v>
      </c>
      <c r="C184" s="162"/>
      <c r="D184" s="162">
        <v>9</v>
      </c>
      <c r="E184" s="162">
        <v>6</v>
      </c>
      <c r="F184" s="162" t="s">
        <v>494</v>
      </c>
      <c r="G184" s="162"/>
      <c r="H184" s="162" t="s">
        <v>503</v>
      </c>
      <c r="I184" s="163">
        <v>0.4375</v>
      </c>
      <c r="J184" s="164" t="s">
        <v>181</v>
      </c>
      <c r="K184" s="164" t="s">
        <v>489</v>
      </c>
      <c r="L184" s="164" t="s">
        <v>66</v>
      </c>
      <c r="M184" s="164">
        <v>183</v>
      </c>
    </row>
    <row r="185" spans="1:16" ht="15.75" customHeight="1">
      <c r="A185" s="162" t="s">
        <v>546</v>
      </c>
      <c r="B185" s="162" t="s">
        <v>547</v>
      </c>
      <c r="C185" s="162"/>
      <c r="D185" s="162">
        <v>9</v>
      </c>
      <c r="E185" s="162">
        <v>13</v>
      </c>
      <c r="F185" s="162" t="s">
        <v>494</v>
      </c>
      <c r="G185" s="162"/>
      <c r="H185" s="153" t="s">
        <v>503</v>
      </c>
      <c r="I185" s="163">
        <v>0.375</v>
      </c>
      <c r="J185" s="164" t="s">
        <v>181</v>
      </c>
      <c r="K185" s="164" t="s">
        <v>489</v>
      </c>
      <c r="L185" s="164" t="s">
        <v>495</v>
      </c>
      <c r="M185" s="164">
        <v>184</v>
      </c>
      <c r="P185" s="154">
        <v>43</v>
      </c>
    </row>
    <row r="186" spans="1:16" ht="15.75" customHeight="1">
      <c r="A186" s="162" t="s">
        <v>501</v>
      </c>
      <c r="B186" s="162" t="s">
        <v>502</v>
      </c>
      <c r="C186" s="162"/>
      <c r="D186" s="162">
        <v>8</v>
      </c>
      <c r="E186" s="162">
        <v>2</v>
      </c>
      <c r="F186" s="162" t="s">
        <v>494</v>
      </c>
      <c r="G186" s="162"/>
      <c r="H186" s="162" t="s">
        <v>503</v>
      </c>
      <c r="I186" s="163">
        <v>0.375</v>
      </c>
      <c r="J186" s="164" t="s">
        <v>181</v>
      </c>
      <c r="K186" s="164" t="s">
        <v>489</v>
      </c>
      <c r="L186" s="164" t="s">
        <v>89</v>
      </c>
      <c r="M186" s="164">
        <v>185</v>
      </c>
      <c r="P186" s="154"/>
    </row>
    <row r="187" spans="1:16" ht="15.75" customHeight="1">
      <c r="A187" s="162" t="s">
        <v>518</v>
      </c>
      <c r="B187" s="162" t="s">
        <v>519</v>
      </c>
      <c r="C187" s="162"/>
      <c r="D187" s="162">
        <v>8</v>
      </c>
      <c r="E187" s="162">
        <v>22</v>
      </c>
      <c r="F187" s="162" t="s">
        <v>494</v>
      </c>
      <c r="G187" s="162"/>
      <c r="H187" s="162" t="s">
        <v>503</v>
      </c>
      <c r="I187" s="163">
        <v>0.375</v>
      </c>
      <c r="J187" s="164" t="s">
        <v>495</v>
      </c>
      <c r="K187" s="164" t="s">
        <v>489</v>
      </c>
      <c r="L187" s="164" t="s">
        <v>89</v>
      </c>
      <c r="M187" s="164">
        <v>186</v>
      </c>
      <c r="P187" s="154"/>
    </row>
    <row r="188" spans="1:16" ht="15.75" customHeight="1">
      <c r="A188" s="162" t="s">
        <v>542</v>
      </c>
      <c r="B188" s="162" t="s">
        <v>543</v>
      </c>
      <c r="C188" s="162"/>
      <c r="D188" s="162">
        <v>9</v>
      </c>
      <c r="E188" s="162">
        <v>6</v>
      </c>
      <c r="F188" s="162" t="s">
        <v>494</v>
      </c>
      <c r="G188" s="162"/>
      <c r="H188" s="162" t="s">
        <v>503</v>
      </c>
      <c r="I188" s="163">
        <v>0.5625</v>
      </c>
      <c r="J188" s="164" t="s">
        <v>495</v>
      </c>
      <c r="K188" s="164" t="s">
        <v>489</v>
      </c>
      <c r="L188" s="164" t="s">
        <v>66</v>
      </c>
      <c r="M188" s="164">
        <v>187</v>
      </c>
      <c r="P188" s="153">
        <v>36</v>
      </c>
    </row>
    <row r="189" spans="1:16" ht="15.75" customHeight="1">
      <c r="A189" s="162" t="s">
        <v>530</v>
      </c>
      <c r="B189" s="162" t="s">
        <v>531</v>
      </c>
      <c r="C189" s="162"/>
      <c r="D189" s="162">
        <v>8</v>
      </c>
      <c r="E189" s="162">
        <v>30</v>
      </c>
      <c r="F189" s="162" t="s">
        <v>494</v>
      </c>
      <c r="G189" s="162"/>
      <c r="H189" s="233" t="s">
        <v>577</v>
      </c>
      <c r="I189" s="234">
        <v>0.625</v>
      </c>
      <c r="J189" s="164" t="s">
        <v>37</v>
      </c>
      <c r="K189" s="164" t="s">
        <v>489</v>
      </c>
      <c r="L189" s="164" t="s">
        <v>181</v>
      </c>
      <c r="M189" s="164">
        <v>188</v>
      </c>
      <c r="P189" s="154"/>
    </row>
    <row r="190" spans="1:16" ht="15.75" customHeight="1">
      <c r="A190" s="162" t="s">
        <v>504</v>
      </c>
      <c r="B190" s="162" t="s">
        <v>505</v>
      </c>
      <c r="C190" s="162"/>
      <c r="D190" s="162">
        <v>8</v>
      </c>
      <c r="E190" s="162">
        <v>2</v>
      </c>
      <c r="F190" s="162" t="s">
        <v>494</v>
      </c>
      <c r="G190" s="162"/>
      <c r="H190" s="162" t="s">
        <v>503</v>
      </c>
      <c r="I190" s="163">
        <v>0.4375</v>
      </c>
      <c r="J190" s="164" t="s">
        <v>37</v>
      </c>
      <c r="K190" s="164" t="s">
        <v>489</v>
      </c>
      <c r="L190" s="164" t="s">
        <v>495</v>
      </c>
      <c r="M190" s="164">
        <v>189</v>
      </c>
      <c r="P190" s="154"/>
    </row>
    <row r="191" spans="1:16" ht="15.75" customHeight="1">
      <c r="A191" s="162" t="s">
        <v>552</v>
      </c>
      <c r="B191" s="162" t="s">
        <v>553</v>
      </c>
      <c r="C191" s="162"/>
      <c r="D191" s="162">
        <v>9</v>
      </c>
      <c r="E191" s="162">
        <v>27</v>
      </c>
      <c r="F191" s="162" t="s">
        <v>494</v>
      </c>
      <c r="G191" s="162"/>
      <c r="H191" s="162" t="s">
        <v>503</v>
      </c>
      <c r="I191" s="163">
        <v>0.39583333333333331</v>
      </c>
      <c r="J191" s="164" t="s">
        <v>89</v>
      </c>
      <c r="K191" s="164" t="s">
        <v>489</v>
      </c>
      <c r="L191" s="164" t="s">
        <v>37</v>
      </c>
      <c r="M191" s="164">
        <v>190</v>
      </c>
    </row>
    <row r="192" spans="1:16" ht="15.75" customHeight="1">
      <c r="A192" s="162" t="s">
        <v>544</v>
      </c>
      <c r="B192" s="162" t="s">
        <v>545</v>
      </c>
      <c r="C192" s="162"/>
      <c r="D192" s="162">
        <v>9</v>
      </c>
      <c r="E192" s="162">
        <v>6</v>
      </c>
      <c r="F192" s="162" t="s">
        <v>494</v>
      </c>
      <c r="G192" s="162"/>
      <c r="H192" s="162" t="s">
        <v>503</v>
      </c>
      <c r="I192" s="163">
        <v>0.375</v>
      </c>
      <c r="J192" s="164" t="s">
        <v>89</v>
      </c>
      <c r="K192" s="164" t="s">
        <v>489</v>
      </c>
      <c r="L192" s="164" t="s">
        <v>74</v>
      </c>
      <c r="M192" s="164">
        <v>191</v>
      </c>
    </row>
    <row r="193" spans="1:16" ht="15.75" customHeight="1">
      <c r="A193" s="162" t="s">
        <v>524</v>
      </c>
      <c r="B193" s="162" t="s">
        <v>525</v>
      </c>
      <c r="C193" s="162"/>
      <c r="D193" s="162">
        <v>8</v>
      </c>
      <c r="E193" s="162">
        <v>23</v>
      </c>
      <c r="F193" s="162" t="s">
        <v>494</v>
      </c>
      <c r="G193" s="162"/>
      <c r="H193" s="153" t="s">
        <v>177</v>
      </c>
      <c r="I193" s="163">
        <v>0.5625</v>
      </c>
      <c r="J193" s="164" t="s">
        <v>66</v>
      </c>
      <c r="K193" s="164" t="s">
        <v>489</v>
      </c>
      <c r="L193" s="164" t="s">
        <v>89</v>
      </c>
      <c r="M193" s="164">
        <v>192</v>
      </c>
      <c r="P193" s="154">
        <v>23</v>
      </c>
    </row>
    <row r="194" spans="1:16" ht="15.75" customHeight="1">
      <c r="A194" s="162" t="s">
        <v>550</v>
      </c>
      <c r="B194" s="162" t="s">
        <v>551</v>
      </c>
      <c r="C194" s="162"/>
      <c r="D194" s="162">
        <v>9</v>
      </c>
      <c r="E194" s="162">
        <v>22</v>
      </c>
      <c r="F194" s="162" t="s">
        <v>494</v>
      </c>
      <c r="G194" s="162"/>
      <c r="H194" s="153" t="s">
        <v>115</v>
      </c>
      <c r="I194" s="163">
        <v>0.54166666666666663</v>
      </c>
      <c r="J194" s="164" t="s">
        <v>37</v>
      </c>
      <c r="K194" s="164" t="s">
        <v>489</v>
      </c>
      <c r="L194" s="164" t="s">
        <v>66</v>
      </c>
      <c r="M194" s="164">
        <v>193</v>
      </c>
      <c r="P194" s="154"/>
    </row>
    <row r="195" spans="1:16" ht="15.75" customHeight="1">
      <c r="A195" s="162" t="s">
        <v>536</v>
      </c>
      <c r="B195" s="162" t="s">
        <v>537</v>
      </c>
      <c r="C195" s="162"/>
      <c r="D195" s="162">
        <v>9</v>
      </c>
      <c r="E195" s="162">
        <v>5</v>
      </c>
      <c r="F195" s="162" t="s">
        <v>494</v>
      </c>
      <c r="G195" s="162"/>
      <c r="H195" s="153" t="s">
        <v>535</v>
      </c>
      <c r="I195" s="163">
        <v>0.47916666666666669</v>
      </c>
      <c r="J195" s="164" t="s">
        <v>74</v>
      </c>
      <c r="K195" s="164" t="s">
        <v>489</v>
      </c>
      <c r="L195" s="164" t="s">
        <v>181</v>
      </c>
      <c r="M195" s="164">
        <v>194</v>
      </c>
      <c r="P195" s="155"/>
    </row>
    <row r="196" spans="1:16" ht="15.75" customHeight="1">
      <c r="A196" s="162" t="s">
        <v>492</v>
      </c>
      <c r="B196" s="162" t="s">
        <v>493</v>
      </c>
      <c r="C196" s="162"/>
      <c r="D196" s="162">
        <v>7</v>
      </c>
      <c r="E196" s="162">
        <v>25</v>
      </c>
      <c r="F196" s="162" t="s">
        <v>494</v>
      </c>
      <c r="G196" s="162"/>
      <c r="H196" s="153" t="s">
        <v>114</v>
      </c>
      <c r="I196" s="163">
        <v>0.54166666666666663</v>
      </c>
      <c r="J196" s="164" t="s">
        <v>74</v>
      </c>
      <c r="K196" s="164" t="s">
        <v>489</v>
      </c>
      <c r="L196" s="164" t="s">
        <v>495</v>
      </c>
      <c r="M196" s="164">
        <v>195</v>
      </c>
      <c r="P196" s="155">
        <v>5</v>
      </c>
    </row>
    <row r="197" spans="1:16" ht="15.75" customHeight="1">
      <c r="A197" s="162" t="s">
        <v>522</v>
      </c>
      <c r="B197" s="162" t="s">
        <v>523</v>
      </c>
      <c r="C197" s="162"/>
      <c r="D197" s="162">
        <v>8</v>
      </c>
      <c r="E197" s="162">
        <v>23</v>
      </c>
      <c r="F197" s="162" t="s">
        <v>494</v>
      </c>
      <c r="G197" s="162"/>
      <c r="H197" s="162" t="s">
        <v>503</v>
      </c>
      <c r="I197" s="163">
        <v>0.45833333333333331</v>
      </c>
      <c r="J197" s="164" t="s">
        <v>74</v>
      </c>
      <c r="K197" s="164" t="s">
        <v>489</v>
      </c>
      <c r="L197" s="164" t="s">
        <v>37</v>
      </c>
      <c r="M197" s="164">
        <v>196</v>
      </c>
      <c r="P197" s="154"/>
    </row>
    <row r="198" spans="1:16" ht="15.75" customHeight="1">
      <c r="A198" s="162" t="s">
        <v>509</v>
      </c>
      <c r="B198" s="162" t="s">
        <v>510</v>
      </c>
      <c r="C198" s="162"/>
      <c r="D198" s="162">
        <v>8</v>
      </c>
      <c r="E198" s="162">
        <v>9</v>
      </c>
      <c r="F198" s="162" t="s">
        <v>494</v>
      </c>
      <c r="G198" s="162"/>
      <c r="H198" s="153" t="s">
        <v>114</v>
      </c>
      <c r="I198" s="163">
        <v>0.67708333333333337</v>
      </c>
      <c r="J198" s="164" t="s">
        <v>74</v>
      </c>
      <c r="K198" s="164" t="s">
        <v>489</v>
      </c>
      <c r="L198" s="164" t="s">
        <v>66</v>
      </c>
      <c r="M198" s="164">
        <v>197</v>
      </c>
      <c r="P198" s="154"/>
    </row>
    <row r="199" spans="1:16" ht="15.75" customHeight="1">
      <c r="A199" s="162" t="s">
        <v>560</v>
      </c>
      <c r="B199" s="162" t="s">
        <v>561</v>
      </c>
      <c r="C199" s="162"/>
      <c r="D199" s="162">
        <v>10</v>
      </c>
      <c r="E199" s="162">
        <v>17</v>
      </c>
      <c r="F199" s="162" t="s">
        <v>508</v>
      </c>
      <c r="G199" s="162"/>
      <c r="H199" s="153" t="s">
        <v>115</v>
      </c>
      <c r="I199" s="163">
        <v>0.54166666666666663</v>
      </c>
      <c r="J199" s="164" t="s">
        <v>27</v>
      </c>
      <c r="K199" s="164" t="s">
        <v>489</v>
      </c>
      <c r="L199" s="164" t="s">
        <v>515</v>
      </c>
      <c r="M199" s="164">
        <v>199</v>
      </c>
      <c r="P199" s="155">
        <v>57</v>
      </c>
    </row>
    <row r="200" spans="1:16" ht="15.75" customHeight="1">
      <c r="A200" s="162" t="s">
        <v>511</v>
      </c>
      <c r="B200" s="162" t="s">
        <v>512</v>
      </c>
      <c r="C200" s="162"/>
      <c r="D200" s="162">
        <v>8</v>
      </c>
      <c r="E200" s="162">
        <v>9</v>
      </c>
      <c r="F200" s="162" t="s">
        <v>508</v>
      </c>
      <c r="G200" s="162"/>
      <c r="H200" s="153" t="s">
        <v>115</v>
      </c>
      <c r="I200" s="163">
        <v>0.67708333333333337</v>
      </c>
      <c r="J200" s="164" t="s">
        <v>27</v>
      </c>
      <c r="K200" s="164" t="s">
        <v>489</v>
      </c>
      <c r="L200" s="164" t="s">
        <v>181</v>
      </c>
      <c r="M200" s="164">
        <v>200</v>
      </c>
      <c r="P200" s="154"/>
    </row>
    <row r="201" spans="1:16" ht="15.75" customHeight="1">
      <c r="A201" s="162" t="s">
        <v>513</v>
      </c>
      <c r="B201" s="162" t="s">
        <v>514</v>
      </c>
      <c r="C201" s="162"/>
      <c r="D201" s="162">
        <v>8</v>
      </c>
      <c r="E201" s="162">
        <v>11</v>
      </c>
      <c r="F201" s="162" t="s">
        <v>508</v>
      </c>
      <c r="G201" s="162"/>
      <c r="H201" s="153" t="s">
        <v>115</v>
      </c>
      <c r="I201" s="163">
        <v>0.375</v>
      </c>
      <c r="J201" s="164" t="s">
        <v>27</v>
      </c>
      <c r="K201" s="164" t="s">
        <v>489</v>
      </c>
      <c r="L201" s="164" t="s">
        <v>182</v>
      </c>
      <c r="M201" s="164">
        <v>201</v>
      </c>
      <c r="P201" s="154"/>
    </row>
    <row r="202" spans="1:16" ht="15.75" customHeight="1">
      <c r="A202" s="162" t="s">
        <v>516</v>
      </c>
      <c r="B202" s="162" t="s">
        <v>517</v>
      </c>
      <c r="C202" s="162"/>
      <c r="D202" s="162">
        <v>8</v>
      </c>
      <c r="E202" s="162">
        <v>22</v>
      </c>
      <c r="F202" s="162" t="s">
        <v>508</v>
      </c>
      <c r="G202" s="162"/>
      <c r="H202" s="162" t="s">
        <v>503</v>
      </c>
      <c r="I202" s="163">
        <v>0.45833333333333331</v>
      </c>
      <c r="J202" s="164" t="s">
        <v>515</v>
      </c>
      <c r="K202" s="164" t="s">
        <v>489</v>
      </c>
      <c r="L202" s="164" t="s">
        <v>182</v>
      </c>
      <c r="M202" s="164">
        <v>203</v>
      </c>
      <c r="P202" s="155">
        <v>17</v>
      </c>
    </row>
    <row r="203" spans="1:16" ht="15.75" customHeight="1">
      <c r="A203" s="162" t="s">
        <v>532</v>
      </c>
      <c r="B203" s="162" t="s">
        <v>533</v>
      </c>
      <c r="C203" s="162"/>
      <c r="D203" s="162">
        <v>8</v>
      </c>
      <c r="E203" s="162">
        <v>30</v>
      </c>
      <c r="F203" s="162" t="s">
        <v>508</v>
      </c>
      <c r="G203" s="162"/>
      <c r="H203" s="233" t="s">
        <v>577</v>
      </c>
      <c r="I203" s="160">
        <v>0.54166666666666696</v>
      </c>
      <c r="J203" s="164" t="s">
        <v>515</v>
      </c>
      <c r="K203" s="164" t="s">
        <v>489</v>
      </c>
      <c r="L203" s="164" t="s">
        <v>27</v>
      </c>
      <c r="M203" s="164">
        <v>204</v>
      </c>
      <c r="P203" s="154">
        <v>30</v>
      </c>
    </row>
    <row r="204" spans="1:16" ht="15.75" customHeight="1">
      <c r="A204" s="162" t="s">
        <v>548</v>
      </c>
      <c r="B204" s="162" t="s">
        <v>549</v>
      </c>
      <c r="C204" s="162"/>
      <c r="D204" s="162">
        <v>9</v>
      </c>
      <c r="E204" s="162">
        <v>13</v>
      </c>
      <c r="F204" s="162" t="s">
        <v>508</v>
      </c>
      <c r="G204" s="162"/>
      <c r="H204" s="153" t="s">
        <v>503</v>
      </c>
      <c r="I204" s="163">
        <v>0.4375</v>
      </c>
      <c r="J204" s="164" t="s">
        <v>515</v>
      </c>
      <c r="K204" s="164" t="s">
        <v>489</v>
      </c>
      <c r="L204" s="164" t="s">
        <v>181</v>
      </c>
      <c r="M204" s="164">
        <v>205</v>
      </c>
      <c r="P204" s="154">
        <v>44</v>
      </c>
    </row>
    <row r="205" spans="1:16" ht="15.75" customHeight="1">
      <c r="A205" s="162" t="s">
        <v>527</v>
      </c>
      <c r="B205" s="162" t="s">
        <v>528</v>
      </c>
      <c r="C205" s="162"/>
      <c r="D205" s="162">
        <v>8</v>
      </c>
      <c r="E205" s="162">
        <v>29</v>
      </c>
      <c r="F205" s="162" t="s">
        <v>508</v>
      </c>
      <c r="G205" s="162"/>
      <c r="H205" s="153" t="s">
        <v>526</v>
      </c>
      <c r="I205" s="163">
        <v>0.55208333333333337</v>
      </c>
      <c r="J205" s="164" t="s">
        <v>181</v>
      </c>
      <c r="K205" s="164" t="s">
        <v>489</v>
      </c>
      <c r="L205" s="164" t="s">
        <v>27</v>
      </c>
      <c r="M205" s="164">
        <v>206</v>
      </c>
      <c r="P205" s="154">
        <v>25</v>
      </c>
    </row>
    <row r="206" spans="1:16" ht="15.75" customHeight="1">
      <c r="A206" s="162" t="s">
        <v>506</v>
      </c>
      <c r="B206" s="162" t="s">
        <v>507</v>
      </c>
      <c r="C206" s="162"/>
      <c r="D206" s="162">
        <v>8</v>
      </c>
      <c r="E206" s="162">
        <v>2</v>
      </c>
      <c r="F206" s="162" t="s">
        <v>508</v>
      </c>
      <c r="G206" s="162"/>
      <c r="H206" s="162" t="s">
        <v>503</v>
      </c>
      <c r="I206" s="163">
        <v>0.5</v>
      </c>
      <c r="J206" s="164" t="s">
        <v>181</v>
      </c>
      <c r="K206" s="164" t="s">
        <v>489</v>
      </c>
      <c r="L206" s="164" t="s">
        <v>182</v>
      </c>
      <c r="M206" s="164">
        <v>207</v>
      </c>
      <c r="P206" s="154">
        <v>10</v>
      </c>
    </row>
    <row r="207" spans="1:16" ht="15.75" customHeight="1">
      <c r="A207" s="162" t="s">
        <v>554</v>
      </c>
      <c r="B207" s="162" t="s">
        <v>555</v>
      </c>
      <c r="C207" s="162"/>
      <c r="D207" s="162">
        <v>9</v>
      </c>
      <c r="E207" s="162">
        <v>27</v>
      </c>
      <c r="F207" s="162" t="s">
        <v>508</v>
      </c>
      <c r="G207" s="162"/>
      <c r="H207" s="162" t="s">
        <v>503</v>
      </c>
      <c r="I207" s="163">
        <v>0.45833333333333331</v>
      </c>
      <c r="J207" s="164" t="s">
        <v>181</v>
      </c>
      <c r="K207" s="164" t="s">
        <v>489</v>
      </c>
      <c r="L207" s="164" t="s">
        <v>515</v>
      </c>
      <c r="M207" s="164">
        <v>208</v>
      </c>
    </row>
    <row r="208" spans="1:16" ht="15.75" customHeight="1">
      <c r="A208" s="162" t="s">
        <v>556</v>
      </c>
      <c r="B208" s="162" t="s">
        <v>557</v>
      </c>
      <c r="C208" s="162"/>
      <c r="D208" s="162">
        <v>9</v>
      </c>
      <c r="E208" s="162">
        <v>27</v>
      </c>
      <c r="F208" s="162" t="s">
        <v>508</v>
      </c>
      <c r="G208" s="162"/>
      <c r="H208" s="162" t="s">
        <v>503</v>
      </c>
      <c r="I208" s="163">
        <v>0.52083333333333337</v>
      </c>
      <c r="J208" s="164" t="s">
        <v>182</v>
      </c>
      <c r="K208" s="164" t="s">
        <v>489</v>
      </c>
      <c r="L208" s="164" t="s">
        <v>27</v>
      </c>
      <c r="M208" s="164">
        <v>214</v>
      </c>
    </row>
    <row r="209" spans="1:16" ht="15.75" customHeight="1">
      <c r="A209" s="162" t="s">
        <v>558</v>
      </c>
      <c r="B209" s="162" t="s">
        <v>559</v>
      </c>
      <c r="C209" s="162"/>
      <c r="D209" s="162">
        <v>10</v>
      </c>
      <c r="E209" s="162">
        <v>3</v>
      </c>
      <c r="F209" s="162" t="s">
        <v>508</v>
      </c>
      <c r="G209" s="162"/>
      <c r="H209" s="153" t="s">
        <v>115</v>
      </c>
      <c r="I209" s="163">
        <v>0.54166666666666663</v>
      </c>
      <c r="J209" s="164" t="s">
        <v>182</v>
      </c>
      <c r="K209" s="164" t="s">
        <v>489</v>
      </c>
      <c r="L209" s="164" t="s">
        <v>515</v>
      </c>
      <c r="M209" s="164">
        <v>215</v>
      </c>
      <c r="P209" s="155"/>
    </row>
    <row r="210" spans="1:16" ht="15.75" customHeight="1">
      <c r="A210" s="162" t="s">
        <v>538</v>
      </c>
      <c r="B210" s="162" t="s">
        <v>539</v>
      </c>
      <c r="C210" s="162"/>
      <c r="D210" s="162">
        <v>9</v>
      </c>
      <c r="E210" s="162">
        <v>5</v>
      </c>
      <c r="F210" s="162" t="s">
        <v>508</v>
      </c>
      <c r="G210" s="162"/>
      <c r="H210" s="153" t="s">
        <v>535</v>
      </c>
      <c r="I210" s="163">
        <v>0.54166666666666663</v>
      </c>
      <c r="J210" s="164" t="s">
        <v>182</v>
      </c>
      <c r="K210" s="164" t="s">
        <v>489</v>
      </c>
      <c r="L210" s="164" t="s">
        <v>181</v>
      </c>
      <c r="M210" s="164">
        <v>216</v>
      </c>
      <c r="P210" s="155">
        <v>33</v>
      </c>
    </row>
  </sheetData>
  <autoFilter ref="A1:S218" xr:uid="{98CAAB14-A1D5-41EE-A6D6-A22A4A7C3E2F}"/>
  <sortState xmlns:xlrd2="http://schemas.microsoft.com/office/spreadsheetml/2017/richdata2" ref="A2:O218">
    <sortCondition ref="M2:M218"/>
  </sortState>
  <phoneticPr fontId="4"/>
  <conditionalFormatting sqref="A1:P1048576">
    <cfRule type="containsText" dxfId="0" priority="1" operator="containsText" text="実業女子">
      <formula>NOT(ISERROR(SEARCH("実業女子",A1)))</formula>
    </cfRule>
  </conditionalFormatting>
  <pageMargins left="0.7" right="0.7" top="0.75" bottom="0.75" header="0.3" footer="0.3"/>
  <pageSetup paperSize="9" scale="75" orientation="portrait" r:id="rId1"/>
  <rowBreaks count="2" manualBreakCount="2">
    <brk id="1" max="16383" man="1"/>
    <brk id="6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B767-F709-443F-ADEE-09DCE44F78F3}">
  <dimension ref="A1:BE67"/>
  <sheetViews>
    <sheetView zoomScaleNormal="100" workbookViewId="0">
      <pane xSplit="2" ySplit="2" topLeftCell="C30" activePane="bottomRight" state="frozen"/>
      <selection activeCell="C1" sqref="C1"/>
      <selection pane="topRight" activeCell="C1" sqref="C1"/>
      <selection pane="bottomLeft" activeCell="C1" sqref="C1"/>
      <selection pane="bottomRight" sqref="A1:XFD1048576"/>
    </sheetView>
  </sheetViews>
  <sheetFormatPr defaultRowHeight="17.25" customHeight="1"/>
  <cols>
    <col min="1" max="1" width="5.25" style="8" customWidth="1"/>
    <col min="2" max="2" width="13.5" style="8" customWidth="1"/>
    <col min="3" max="31" width="5.875" style="8" customWidth="1"/>
    <col min="32" max="37" width="6.5" style="8" customWidth="1"/>
    <col min="38" max="49" width="9.25" style="8" customWidth="1"/>
    <col min="50" max="50" width="9" style="8"/>
    <col min="51" max="51" width="18" style="8" customWidth="1"/>
    <col min="52" max="16384" width="9" style="8"/>
  </cols>
  <sheetData>
    <row r="1" spans="1:57" ht="17.25" customHeight="1">
      <c r="A1" s="1"/>
      <c r="B1" s="2" t="s">
        <v>0</v>
      </c>
      <c r="C1" s="3">
        <v>1</v>
      </c>
      <c r="D1" s="4"/>
      <c r="E1" s="3">
        <v>2</v>
      </c>
      <c r="F1" s="5"/>
      <c r="G1" s="5"/>
      <c r="H1" s="4"/>
      <c r="I1" s="3">
        <v>3</v>
      </c>
      <c r="J1" s="4"/>
      <c r="K1" s="3">
        <v>4</v>
      </c>
      <c r="L1" s="5"/>
      <c r="M1" s="4"/>
      <c r="N1" s="3">
        <v>5</v>
      </c>
      <c r="O1" s="4"/>
      <c r="P1" s="3">
        <v>6</v>
      </c>
      <c r="Q1" s="4"/>
      <c r="R1" s="3">
        <v>7</v>
      </c>
      <c r="S1" s="4"/>
      <c r="T1" s="3">
        <v>8</v>
      </c>
      <c r="U1" s="4"/>
      <c r="V1" s="3">
        <v>9</v>
      </c>
      <c r="W1" s="4"/>
      <c r="X1" s="3">
        <v>10</v>
      </c>
      <c r="Y1" s="5"/>
      <c r="Z1" s="5"/>
      <c r="AA1" s="4"/>
      <c r="AB1" s="3">
        <v>11</v>
      </c>
      <c r="AC1" s="4"/>
      <c r="AD1" s="3">
        <v>12</v>
      </c>
      <c r="AE1" s="4"/>
      <c r="AF1" s="3">
        <v>13</v>
      </c>
      <c r="AG1" s="4"/>
      <c r="AH1" s="3">
        <v>14</v>
      </c>
      <c r="AI1" s="4"/>
      <c r="AJ1" s="3">
        <v>15</v>
      </c>
      <c r="AK1" s="4"/>
      <c r="AL1" s="6"/>
      <c r="AM1" s="7"/>
      <c r="AP1" s="9"/>
      <c r="AQ1" s="6"/>
      <c r="AT1" s="9"/>
      <c r="AU1" s="9"/>
      <c r="AW1" s="6"/>
    </row>
    <row r="2" spans="1:57" ht="17.25" customHeight="1" thickBot="1">
      <c r="A2" s="10" t="s">
        <v>1</v>
      </c>
      <c r="B2" s="11" t="s">
        <v>2</v>
      </c>
      <c r="C2" s="12">
        <v>44030</v>
      </c>
      <c r="D2" s="13">
        <v>44031</v>
      </c>
      <c r="E2" s="12">
        <v>44035</v>
      </c>
      <c r="F2" s="14">
        <v>44036</v>
      </c>
      <c r="G2" s="14">
        <v>44037</v>
      </c>
      <c r="H2" s="13">
        <v>44038</v>
      </c>
      <c r="I2" s="12">
        <v>44044</v>
      </c>
      <c r="J2" s="13">
        <v>44045</v>
      </c>
      <c r="K2" s="12">
        <v>44051</v>
      </c>
      <c r="L2" s="14">
        <v>44052</v>
      </c>
      <c r="M2" s="13">
        <v>44053</v>
      </c>
      <c r="N2" s="12">
        <v>44054</v>
      </c>
      <c r="O2" s="13">
        <v>44055</v>
      </c>
      <c r="P2" s="12">
        <v>44065</v>
      </c>
      <c r="Q2" s="13">
        <v>44066</v>
      </c>
      <c r="R2" s="12">
        <v>44072</v>
      </c>
      <c r="S2" s="13">
        <v>44073</v>
      </c>
      <c r="T2" s="12">
        <v>44079</v>
      </c>
      <c r="U2" s="13">
        <v>44080</v>
      </c>
      <c r="V2" s="12">
        <v>44086</v>
      </c>
      <c r="W2" s="13">
        <v>44087</v>
      </c>
      <c r="X2" s="12">
        <v>44093</v>
      </c>
      <c r="Y2" s="14">
        <v>44094</v>
      </c>
      <c r="Z2" s="14">
        <v>44095</v>
      </c>
      <c r="AA2" s="13">
        <v>44096</v>
      </c>
      <c r="AB2" s="12">
        <v>44100</v>
      </c>
      <c r="AC2" s="13">
        <v>44101</v>
      </c>
      <c r="AD2" s="12">
        <v>44107</v>
      </c>
      <c r="AE2" s="13">
        <v>44108</v>
      </c>
      <c r="AF2" s="12">
        <v>44114</v>
      </c>
      <c r="AG2" s="13">
        <v>44115</v>
      </c>
      <c r="AH2" s="12">
        <v>44121</v>
      </c>
      <c r="AI2" s="13">
        <v>44122</v>
      </c>
      <c r="AJ2" s="12">
        <v>44128</v>
      </c>
      <c r="AK2" s="13">
        <v>44129</v>
      </c>
      <c r="AL2" s="15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57" s="21" customFormat="1" ht="17.25" customHeight="1">
      <c r="A3" s="17" t="s">
        <v>3</v>
      </c>
      <c r="B3" s="18" t="s">
        <v>4</v>
      </c>
      <c r="C3" s="17" t="s">
        <v>5</v>
      </c>
      <c r="D3" s="19" t="s">
        <v>5</v>
      </c>
      <c r="E3" s="17" t="s">
        <v>5</v>
      </c>
      <c r="F3" s="20" t="s">
        <v>5</v>
      </c>
      <c r="G3" s="20" t="s">
        <v>5</v>
      </c>
      <c r="H3" s="19" t="s">
        <v>5</v>
      </c>
      <c r="I3" s="17" t="s">
        <v>6</v>
      </c>
      <c r="J3" s="19" t="s">
        <v>5</v>
      </c>
      <c r="K3" s="17" t="s">
        <v>5</v>
      </c>
      <c r="L3" s="20" t="s">
        <v>7</v>
      </c>
      <c r="M3" s="19" t="s">
        <v>5</v>
      </c>
      <c r="N3" s="17" t="s">
        <v>5</v>
      </c>
      <c r="O3" s="19" t="s">
        <v>5</v>
      </c>
      <c r="P3" s="17" t="s">
        <v>5</v>
      </c>
      <c r="Q3" s="19" t="s">
        <v>8</v>
      </c>
      <c r="R3" s="17" t="s">
        <v>9</v>
      </c>
      <c r="S3" s="19" t="s">
        <v>5</v>
      </c>
      <c r="T3" s="17" t="s">
        <v>5</v>
      </c>
      <c r="U3" s="19" t="s">
        <v>5</v>
      </c>
      <c r="V3" s="17" t="s">
        <v>10</v>
      </c>
      <c r="W3" s="19" t="s">
        <v>5</v>
      </c>
      <c r="X3" s="17" t="s">
        <v>5</v>
      </c>
      <c r="Y3" s="20" t="s">
        <v>5</v>
      </c>
      <c r="Z3" s="20" t="s">
        <v>5</v>
      </c>
      <c r="AA3" s="19" t="s">
        <v>5</v>
      </c>
      <c r="AB3" s="17" t="s">
        <v>5</v>
      </c>
      <c r="AC3" s="19" t="s">
        <v>5</v>
      </c>
      <c r="AD3" s="17" t="s">
        <v>11</v>
      </c>
      <c r="AE3" s="19" t="s">
        <v>5</v>
      </c>
      <c r="AF3" s="17" t="s">
        <v>12</v>
      </c>
      <c r="AG3" s="19" t="s">
        <v>5</v>
      </c>
      <c r="AH3" s="17" t="s">
        <v>5</v>
      </c>
      <c r="AI3" s="19" t="s">
        <v>5</v>
      </c>
      <c r="AJ3" s="17" t="s">
        <v>5</v>
      </c>
      <c r="AK3" s="19" t="s">
        <v>5</v>
      </c>
      <c r="AL3" s="7">
        <f t="shared" ref="AL3:AL8" si="0">COUNTA(#REF!)</f>
        <v>1</v>
      </c>
      <c r="AM3" s="8">
        <f>COUNTIF(C3:AK3,"○")</f>
        <v>28</v>
      </c>
      <c r="AN3" s="8">
        <f>COUNTIF(C3:AK3,"×")</f>
        <v>0</v>
      </c>
      <c r="AO3" s="8">
        <f>COUNTIF(C3:AK3,"△")</f>
        <v>0</v>
      </c>
      <c r="AP3" s="8">
        <f>COUNTIF(C3:AK3,"道カブ")</f>
        <v>0</v>
      </c>
      <c r="AQ3" s="8">
        <f>COUNTIF(C3:AK3,"BC")</f>
        <v>0</v>
      </c>
      <c r="AR3" s="8">
        <f>((COUNTA(C3:AK3))-SUM(AM3:AQ3))</f>
        <v>7</v>
      </c>
    </row>
    <row r="4" spans="1:57" ht="17.25" customHeight="1">
      <c r="A4" s="22" t="s">
        <v>13</v>
      </c>
      <c r="B4" s="23" t="s">
        <v>11</v>
      </c>
      <c r="C4" s="22" t="s">
        <v>5</v>
      </c>
      <c r="D4" s="24" t="s">
        <v>5</v>
      </c>
      <c r="E4" s="22" t="s">
        <v>5</v>
      </c>
      <c r="F4" s="25" t="s">
        <v>5</v>
      </c>
      <c r="G4" s="25" t="s">
        <v>5</v>
      </c>
      <c r="H4" s="26" t="s">
        <v>14</v>
      </c>
      <c r="I4" s="22" t="s">
        <v>15</v>
      </c>
      <c r="J4" s="24" t="s">
        <v>5</v>
      </c>
      <c r="K4" s="22" t="s">
        <v>9</v>
      </c>
      <c r="L4" s="27" t="s">
        <v>14</v>
      </c>
      <c r="M4" s="26" t="s">
        <v>14</v>
      </c>
      <c r="N4" s="28" t="s">
        <v>14</v>
      </c>
      <c r="O4" s="26" t="s">
        <v>14</v>
      </c>
      <c r="P4" s="22" t="s">
        <v>5</v>
      </c>
      <c r="Q4" s="24" t="s">
        <v>16</v>
      </c>
      <c r="R4" s="22" t="s">
        <v>5</v>
      </c>
      <c r="S4" s="24" t="s">
        <v>5</v>
      </c>
      <c r="T4" s="22" t="s">
        <v>5</v>
      </c>
      <c r="U4" s="24" t="s">
        <v>7</v>
      </c>
      <c r="V4" s="22" t="s">
        <v>6</v>
      </c>
      <c r="W4" s="24" t="s">
        <v>5</v>
      </c>
      <c r="X4" s="22" t="s">
        <v>5</v>
      </c>
      <c r="Y4" s="25" t="s">
        <v>5</v>
      </c>
      <c r="Z4" s="27" t="s">
        <v>14</v>
      </c>
      <c r="AA4" s="26" t="s">
        <v>14</v>
      </c>
      <c r="AB4" s="28" t="s">
        <v>14</v>
      </c>
      <c r="AC4" s="26" t="s">
        <v>14</v>
      </c>
      <c r="AD4" s="22" t="s">
        <v>4</v>
      </c>
      <c r="AE4" s="24" t="s">
        <v>5</v>
      </c>
      <c r="AF4" s="22" t="s">
        <v>8</v>
      </c>
      <c r="AG4" s="24" t="s">
        <v>5</v>
      </c>
      <c r="AH4" s="22" t="s">
        <v>5</v>
      </c>
      <c r="AI4" s="24" t="s">
        <v>5</v>
      </c>
      <c r="AJ4" s="28" t="s">
        <v>14</v>
      </c>
      <c r="AK4" s="26" t="s">
        <v>14</v>
      </c>
      <c r="AL4" s="7">
        <f t="shared" si="0"/>
        <v>1</v>
      </c>
      <c r="AM4" s="8">
        <f t="shared" ref="AM4:AM38" si="1">COUNTIF(C4:AK4,"○")</f>
        <v>17</v>
      </c>
      <c r="AN4" s="8">
        <f t="shared" ref="AN4:AN38" si="2">COUNTIF(C4:AK4,"×")</f>
        <v>11</v>
      </c>
      <c r="AO4" s="8">
        <f t="shared" ref="AO4:AO38" si="3">COUNTIF(C4:AK4,"△")</f>
        <v>0</v>
      </c>
      <c r="AP4" s="8">
        <f t="shared" ref="AP4:AP38" si="4">COUNTIF(C4:AK4,"道カブ")</f>
        <v>0</v>
      </c>
      <c r="AQ4" s="8">
        <f t="shared" ref="AQ4:AQ38" si="5">COUNTIF(C4:AK4,"BC")</f>
        <v>0</v>
      </c>
      <c r="AR4" s="8">
        <f t="shared" ref="AR4:AR38" si="6">((COUNTA(C4:AK4))-SUM(AM4:AQ4))</f>
        <v>7</v>
      </c>
      <c r="AY4" s="8" t="s">
        <v>17</v>
      </c>
      <c r="AZ4" s="8" t="s">
        <v>18</v>
      </c>
      <c r="BA4" s="8" t="s">
        <v>19</v>
      </c>
    </row>
    <row r="5" spans="1:57" ht="17.25" customHeight="1">
      <c r="A5" s="22" t="s">
        <v>20</v>
      </c>
      <c r="B5" s="23" t="s">
        <v>9</v>
      </c>
      <c r="C5" s="22" t="s">
        <v>5</v>
      </c>
      <c r="D5" s="24" t="s">
        <v>5</v>
      </c>
      <c r="E5" s="22" t="s">
        <v>5</v>
      </c>
      <c r="F5" s="25" t="s">
        <v>5</v>
      </c>
      <c r="G5" s="27" t="s">
        <v>14</v>
      </c>
      <c r="H5" s="26" t="s">
        <v>14</v>
      </c>
      <c r="I5" s="22" t="s">
        <v>8</v>
      </c>
      <c r="J5" s="24" t="s">
        <v>5</v>
      </c>
      <c r="K5" s="22" t="s">
        <v>11</v>
      </c>
      <c r="L5" s="25" t="s">
        <v>5</v>
      </c>
      <c r="M5" s="26" t="s">
        <v>14</v>
      </c>
      <c r="N5" s="28" t="s">
        <v>14</v>
      </c>
      <c r="O5" s="26" t="s">
        <v>14</v>
      </c>
      <c r="P5" s="22" t="s">
        <v>5</v>
      </c>
      <c r="Q5" s="24" t="s">
        <v>6</v>
      </c>
      <c r="R5" s="22" t="s">
        <v>4</v>
      </c>
      <c r="S5" s="24" t="s">
        <v>5</v>
      </c>
      <c r="T5" s="22" t="s">
        <v>5</v>
      </c>
      <c r="U5" s="24" t="s">
        <v>5</v>
      </c>
      <c r="V5" s="22" t="s">
        <v>12</v>
      </c>
      <c r="W5" s="24" t="s">
        <v>5</v>
      </c>
      <c r="X5" s="22" t="s">
        <v>5</v>
      </c>
      <c r="Y5" s="25" t="s">
        <v>5</v>
      </c>
      <c r="Z5" s="25" t="s">
        <v>5</v>
      </c>
      <c r="AA5" s="24" t="s">
        <v>5</v>
      </c>
      <c r="AB5" s="22" t="s">
        <v>7</v>
      </c>
      <c r="AC5" s="24" t="s">
        <v>5</v>
      </c>
      <c r="AD5" s="22" t="s">
        <v>5</v>
      </c>
      <c r="AE5" s="24" t="s">
        <v>5</v>
      </c>
      <c r="AF5" s="22" t="s">
        <v>10</v>
      </c>
      <c r="AG5" s="24" t="s">
        <v>5</v>
      </c>
      <c r="AH5" s="22" t="s">
        <v>5</v>
      </c>
      <c r="AI5" s="24" t="s">
        <v>5</v>
      </c>
      <c r="AJ5" s="22" t="s">
        <v>5</v>
      </c>
      <c r="AK5" s="24" t="s">
        <v>5</v>
      </c>
      <c r="AL5" s="7">
        <f t="shared" si="0"/>
        <v>1</v>
      </c>
      <c r="AM5" s="8">
        <f t="shared" si="1"/>
        <v>23</v>
      </c>
      <c r="AN5" s="8">
        <f t="shared" si="2"/>
        <v>5</v>
      </c>
      <c r="AO5" s="8">
        <f t="shared" si="3"/>
        <v>0</v>
      </c>
      <c r="AP5" s="8">
        <f t="shared" si="4"/>
        <v>0</v>
      </c>
      <c r="AQ5" s="8">
        <f t="shared" si="5"/>
        <v>0</v>
      </c>
      <c r="AR5" s="8">
        <f t="shared" si="6"/>
        <v>7</v>
      </c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ht="17.25" customHeight="1">
      <c r="A6" s="22"/>
      <c r="B6" s="23" t="s">
        <v>10</v>
      </c>
      <c r="C6" s="22" t="s">
        <v>5</v>
      </c>
      <c r="D6" s="24" t="s">
        <v>5</v>
      </c>
      <c r="E6" s="22" t="s">
        <v>5</v>
      </c>
      <c r="F6" s="25" t="s">
        <v>5</v>
      </c>
      <c r="G6" s="25" t="s">
        <v>5</v>
      </c>
      <c r="H6" s="24" t="s">
        <v>5</v>
      </c>
      <c r="I6" s="22" t="s">
        <v>7</v>
      </c>
      <c r="J6" s="24" t="s">
        <v>5</v>
      </c>
      <c r="K6" s="22" t="s">
        <v>5</v>
      </c>
      <c r="L6" s="25" t="s">
        <v>8</v>
      </c>
      <c r="M6" s="25" t="s">
        <v>5</v>
      </c>
      <c r="N6" s="28" t="s">
        <v>14</v>
      </c>
      <c r="O6" s="26" t="s">
        <v>14</v>
      </c>
      <c r="P6" s="22" t="s">
        <v>5</v>
      </c>
      <c r="Q6" s="24" t="s">
        <v>11</v>
      </c>
      <c r="R6" s="28" t="s">
        <v>14</v>
      </c>
      <c r="S6" s="26" t="s">
        <v>14</v>
      </c>
      <c r="T6" s="22" t="s">
        <v>12</v>
      </c>
      <c r="U6" s="24" t="s">
        <v>5</v>
      </c>
      <c r="V6" s="22" t="s">
        <v>4</v>
      </c>
      <c r="W6" s="24" t="s">
        <v>5</v>
      </c>
      <c r="X6" s="22" t="s">
        <v>5</v>
      </c>
      <c r="Y6" s="25" t="s">
        <v>5</v>
      </c>
      <c r="Z6" s="25" t="s">
        <v>5</v>
      </c>
      <c r="AA6" s="24" t="s">
        <v>5</v>
      </c>
      <c r="AB6" s="22" t="s">
        <v>5</v>
      </c>
      <c r="AC6" s="24" t="s">
        <v>5</v>
      </c>
      <c r="AD6" s="22" t="s">
        <v>6</v>
      </c>
      <c r="AE6" s="24" t="s">
        <v>5</v>
      </c>
      <c r="AF6" s="22" t="s">
        <v>9</v>
      </c>
      <c r="AG6" s="24" t="s">
        <v>5</v>
      </c>
      <c r="AH6" s="28" t="s">
        <v>14</v>
      </c>
      <c r="AI6" s="26" t="s">
        <v>14</v>
      </c>
      <c r="AJ6" s="28" t="s">
        <v>14</v>
      </c>
      <c r="AK6" s="26" t="s">
        <v>14</v>
      </c>
      <c r="AL6" s="7">
        <f t="shared" si="0"/>
        <v>1</v>
      </c>
      <c r="AM6" s="8">
        <f t="shared" si="1"/>
        <v>20</v>
      </c>
      <c r="AN6" s="8">
        <f t="shared" si="2"/>
        <v>8</v>
      </c>
      <c r="AO6" s="8">
        <f t="shared" si="3"/>
        <v>0</v>
      </c>
      <c r="AP6" s="8">
        <f t="shared" si="4"/>
        <v>0</v>
      </c>
      <c r="AQ6" s="8">
        <f t="shared" si="5"/>
        <v>0</v>
      </c>
      <c r="AR6" s="8">
        <f t="shared" si="6"/>
        <v>7</v>
      </c>
    </row>
    <row r="7" spans="1:57" ht="17.25" customHeight="1">
      <c r="A7" s="22" t="s">
        <v>21</v>
      </c>
      <c r="B7" s="23" t="s">
        <v>8</v>
      </c>
      <c r="C7" s="22" t="s">
        <v>5</v>
      </c>
      <c r="D7" s="24" t="s">
        <v>5</v>
      </c>
      <c r="E7" s="22" t="s">
        <v>5</v>
      </c>
      <c r="F7" s="25" t="s">
        <v>5</v>
      </c>
      <c r="G7" s="25" t="s">
        <v>5</v>
      </c>
      <c r="H7" s="24" t="s">
        <v>5</v>
      </c>
      <c r="I7" s="22" t="s">
        <v>9</v>
      </c>
      <c r="J7" s="24" t="s">
        <v>5</v>
      </c>
      <c r="K7" s="22" t="s">
        <v>5</v>
      </c>
      <c r="L7" s="25" t="s">
        <v>10</v>
      </c>
      <c r="M7" s="25" t="s">
        <v>5</v>
      </c>
      <c r="N7" s="22" t="s">
        <v>5</v>
      </c>
      <c r="O7" s="24" t="s">
        <v>5</v>
      </c>
      <c r="P7" s="22" t="s">
        <v>22</v>
      </c>
      <c r="Q7" s="24" t="s">
        <v>4</v>
      </c>
      <c r="R7" s="22" t="s">
        <v>5</v>
      </c>
      <c r="S7" s="24" t="s">
        <v>6</v>
      </c>
      <c r="T7" s="22" t="s">
        <v>5</v>
      </c>
      <c r="U7" s="24" t="s">
        <v>5</v>
      </c>
      <c r="V7" s="22" t="s">
        <v>7</v>
      </c>
      <c r="W7" s="24" t="s">
        <v>5</v>
      </c>
      <c r="X7" s="22" t="s">
        <v>5</v>
      </c>
      <c r="Y7" s="25" t="s">
        <v>5</v>
      </c>
      <c r="Z7" s="25" t="s">
        <v>5</v>
      </c>
      <c r="AA7" s="26" t="s">
        <v>14</v>
      </c>
      <c r="AB7" s="22" t="s">
        <v>15</v>
      </c>
      <c r="AC7" s="24" t="s">
        <v>5</v>
      </c>
      <c r="AD7" s="28" t="s">
        <v>14</v>
      </c>
      <c r="AE7" s="26" t="s">
        <v>14</v>
      </c>
      <c r="AF7" s="22" t="s">
        <v>11</v>
      </c>
      <c r="AG7" s="24" t="s">
        <v>5</v>
      </c>
      <c r="AH7" s="22" t="s">
        <v>5</v>
      </c>
      <c r="AI7" s="24" t="s">
        <v>5</v>
      </c>
      <c r="AJ7" s="22" t="s">
        <v>5</v>
      </c>
      <c r="AK7" s="24" t="s">
        <v>5</v>
      </c>
      <c r="AL7" s="7">
        <f t="shared" si="0"/>
        <v>1</v>
      </c>
      <c r="AM7" s="8">
        <f t="shared" si="1"/>
        <v>24</v>
      </c>
      <c r="AN7" s="8">
        <f t="shared" si="2"/>
        <v>3</v>
      </c>
      <c r="AO7" s="8">
        <f t="shared" si="3"/>
        <v>1</v>
      </c>
      <c r="AP7" s="8">
        <f t="shared" si="4"/>
        <v>0</v>
      </c>
      <c r="AQ7" s="8">
        <f t="shared" si="5"/>
        <v>0</v>
      </c>
      <c r="AR7" s="8">
        <f t="shared" si="6"/>
        <v>7</v>
      </c>
    </row>
    <row r="8" spans="1:57" ht="17.25" customHeight="1">
      <c r="A8" s="22"/>
      <c r="B8" s="23" t="s">
        <v>23</v>
      </c>
      <c r="C8" s="22" t="s">
        <v>5</v>
      </c>
      <c r="D8" s="24" t="s">
        <v>5</v>
      </c>
      <c r="E8" s="22" t="s">
        <v>5</v>
      </c>
      <c r="F8" s="25" t="s">
        <v>5</v>
      </c>
      <c r="G8" s="25" t="s">
        <v>5</v>
      </c>
      <c r="H8" s="24" t="s">
        <v>5</v>
      </c>
      <c r="I8" s="22" t="s">
        <v>11</v>
      </c>
      <c r="J8" s="24" t="s">
        <v>5</v>
      </c>
      <c r="K8" s="22" t="s">
        <v>5</v>
      </c>
      <c r="L8" s="25" t="s">
        <v>6</v>
      </c>
      <c r="M8" s="24" t="s">
        <v>5</v>
      </c>
      <c r="N8" s="22" t="s">
        <v>5</v>
      </c>
      <c r="O8" s="24" t="s">
        <v>5</v>
      </c>
      <c r="P8" s="22" t="s">
        <v>5</v>
      </c>
      <c r="Q8" s="24" t="s">
        <v>7</v>
      </c>
      <c r="R8" s="30" t="s">
        <v>24</v>
      </c>
      <c r="S8" s="31" t="s">
        <v>18</v>
      </c>
      <c r="T8" s="22" t="s">
        <v>10</v>
      </c>
      <c r="U8" s="31" t="s">
        <v>24</v>
      </c>
      <c r="V8" s="30" t="s">
        <v>9</v>
      </c>
      <c r="W8" s="31" t="s">
        <v>5</v>
      </c>
      <c r="X8" s="30" t="s">
        <v>5</v>
      </c>
      <c r="Y8" s="32" t="s">
        <v>5</v>
      </c>
      <c r="Z8" s="32" t="s">
        <v>25</v>
      </c>
      <c r="AA8" s="31" t="s">
        <v>5</v>
      </c>
      <c r="AB8" s="30" t="s">
        <v>8</v>
      </c>
      <c r="AC8" s="31" t="s">
        <v>5</v>
      </c>
      <c r="AD8" s="30" t="s">
        <v>5</v>
      </c>
      <c r="AE8" s="31" t="s">
        <v>24</v>
      </c>
      <c r="AF8" s="30" t="s">
        <v>4</v>
      </c>
      <c r="AG8" s="31" t="s">
        <v>5</v>
      </c>
      <c r="AH8" s="30" t="s">
        <v>5</v>
      </c>
      <c r="AI8" s="31" t="s">
        <v>5</v>
      </c>
      <c r="AJ8" s="30" t="s">
        <v>5</v>
      </c>
      <c r="AK8" s="31" t="s">
        <v>5</v>
      </c>
      <c r="AL8" s="7">
        <f t="shared" si="0"/>
        <v>1</v>
      </c>
      <c r="AM8" s="8">
        <f t="shared" si="1"/>
        <v>24</v>
      </c>
      <c r="AN8" s="8">
        <f t="shared" si="2"/>
        <v>0</v>
      </c>
      <c r="AO8" s="8">
        <f t="shared" si="3"/>
        <v>0</v>
      </c>
      <c r="AP8" s="8">
        <f t="shared" si="4"/>
        <v>3</v>
      </c>
      <c r="AQ8" s="8">
        <f t="shared" si="5"/>
        <v>1</v>
      </c>
      <c r="AR8" s="8">
        <f t="shared" si="6"/>
        <v>7</v>
      </c>
      <c r="AS8" s="16"/>
      <c r="AT8" s="16"/>
      <c r="AU8" s="16"/>
      <c r="AV8" s="16"/>
      <c r="AW8" s="16"/>
    </row>
    <row r="9" spans="1:57" ht="17.25" customHeight="1">
      <c r="A9" s="22"/>
      <c r="B9" s="23" t="s">
        <v>26</v>
      </c>
      <c r="C9" s="30" t="s">
        <v>5</v>
      </c>
      <c r="D9" s="31" t="s">
        <v>5</v>
      </c>
      <c r="E9" s="30" t="s">
        <v>5</v>
      </c>
      <c r="F9" s="32" t="s">
        <v>5</v>
      </c>
      <c r="G9" s="32" t="s">
        <v>5</v>
      </c>
      <c r="H9" s="31" t="s">
        <v>5</v>
      </c>
      <c r="I9" s="30" t="s">
        <v>10</v>
      </c>
      <c r="J9" s="31" t="s">
        <v>5</v>
      </c>
      <c r="K9" s="30" t="s">
        <v>5</v>
      </c>
      <c r="L9" s="32" t="s">
        <v>27</v>
      </c>
      <c r="M9" s="31" t="s">
        <v>5</v>
      </c>
      <c r="N9" s="30" t="s">
        <v>5</v>
      </c>
      <c r="O9" s="31" t="s">
        <v>5</v>
      </c>
      <c r="P9" s="30" t="s">
        <v>5</v>
      </c>
      <c r="Q9" s="31" t="s">
        <v>12</v>
      </c>
      <c r="R9" s="30" t="s">
        <v>5</v>
      </c>
      <c r="S9" s="31" t="s">
        <v>5</v>
      </c>
      <c r="T9" s="30" t="s">
        <v>5</v>
      </c>
      <c r="U9" s="31" t="s">
        <v>11</v>
      </c>
      <c r="V9" s="30" t="s">
        <v>8</v>
      </c>
      <c r="W9" s="31" t="s">
        <v>5</v>
      </c>
      <c r="X9" s="30" t="s">
        <v>5</v>
      </c>
      <c r="Y9" s="32" t="s">
        <v>5</v>
      </c>
      <c r="Z9" s="32" t="s">
        <v>5</v>
      </c>
      <c r="AA9" s="26" t="s">
        <v>14</v>
      </c>
      <c r="AB9" s="30" t="s">
        <v>9</v>
      </c>
      <c r="AC9" s="31" t="s">
        <v>5</v>
      </c>
      <c r="AD9" s="28" t="s">
        <v>14</v>
      </c>
      <c r="AE9" s="26" t="s">
        <v>14</v>
      </c>
      <c r="AF9" s="30" t="s">
        <v>6</v>
      </c>
      <c r="AG9" s="31" t="s">
        <v>5</v>
      </c>
      <c r="AH9" s="30" t="s">
        <v>5</v>
      </c>
      <c r="AI9" s="31" t="s">
        <v>5</v>
      </c>
      <c r="AJ9" s="28" t="s">
        <v>14</v>
      </c>
      <c r="AK9" s="31" t="s">
        <v>5</v>
      </c>
      <c r="AL9" s="7"/>
      <c r="AS9" s="16"/>
      <c r="AT9" s="16"/>
      <c r="AU9" s="16"/>
      <c r="AV9" s="16"/>
      <c r="AW9" s="16"/>
      <c r="AY9" s="8" t="s">
        <v>5</v>
      </c>
      <c r="AZ9" s="8" t="s">
        <v>5</v>
      </c>
      <c r="BA9" s="8" t="s">
        <v>25</v>
      </c>
    </row>
    <row r="10" spans="1:57" ht="17.25" customHeight="1" thickBot="1">
      <c r="A10" s="33"/>
      <c r="B10" s="34" t="s">
        <v>28</v>
      </c>
      <c r="C10" s="35" t="s">
        <v>5</v>
      </c>
      <c r="D10" s="36" t="s">
        <v>5</v>
      </c>
      <c r="E10" s="35" t="s">
        <v>5</v>
      </c>
      <c r="F10" s="37" t="s">
        <v>5</v>
      </c>
      <c r="G10" s="37" t="s">
        <v>5</v>
      </c>
      <c r="H10" s="36" t="s">
        <v>5</v>
      </c>
      <c r="I10" s="35" t="s">
        <v>27</v>
      </c>
      <c r="J10" s="36" t="s">
        <v>5</v>
      </c>
      <c r="K10" s="35" t="s">
        <v>5</v>
      </c>
      <c r="L10" s="37" t="s">
        <v>15</v>
      </c>
      <c r="M10" s="36" t="s">
        <v>5</v>
      </c>
      <c r="N10" s="35" t="s">
        <v>5</v>
      </c>
      <c r="O10" s="36" t="s">
        <v>5</v>
      </c>
      <c r="P10" s="35" t="s">
        <v>5</v>
      </c>
      <c r="Q10" s="36" t="s">
        <v>9</v>
      </c>
      <c r="R10" s="35" t="s">
        <v>22</v>
      </c>
      <c r="S10" s="36" t="s">
        <v>8</v>
      </c>
      <c r="T10" s="38" t="s">
        <v>14</v>
      </c>
      <c r="U10" s="39" t="s">
        <v>14</v>
      </c>
      <c r="V10" s="35" t="s">
        <v>11</v>
      </c>
      <c r="W10" s="36" t="s">
        <v>5</v>
      </c>
      <c r="X10" s="35" t="s">
        <v>22</v>
      </c>
      <c r="Y10" s="37" t="s">
        <v>5</v>
      </c>
      <c r="Z10" s="37" t="s">
        <v>5</v>
      </c>
      <c r="AA10" s="36" t="s">
        <v>5</v>
      </c>
      <c r="AB10" s="35" t="s">
        <v>22</v>
      </c>
      <c r="AC10" s="39" t="s">
        <v>14</v>
      </c>
      <c r="AD10" s="35" t="s">
        <v>10</v>
      </c>
      <c r="AE10" s="36" t="s">
        <v>5</v>
      </c>
      <c r="AF10" s="35" t="s">
        <v>7</v>
      </c>
      <c r="AG10" s="36" t="s">
        <v>5</v>
      </c>
      <c r="AH10" s="35" t="s">
        <v>5</v>
      </c>
      <c r="AI10" s="36" t="s">
        <v>5</v>
      </c>
      <c r="AJ10" s="35" t="s">
        <v>5</v>
      </c>
      <c r="AK10" s="36" t="s">
        <v>5</v>
      </c>
      <c r="AL10" s="7"/>
      <c r="AS10" s="16"/>
      <c r="AT10" s="16"/>
      <c r="AU10" s="16"/>
      <c r="AV10" s="16"/>
      <c r="AW10" s="16"/>
    </row>
    <row r="11" spans="1:57" ht="17.25" customHeight="1">
      <c r="A11" s="40" t="s">
        <v>13</v>
      </c>
      <c r="B11" s="41" t="s">
        <v>29</v>
      </c>
      <c r="C11" s="40" t="s">
        <v>30</v>
      </c>
      <c r="D11" s="42" t="s">
        <v>14</v>
      </c>
      <c r="E11" s="40" t="s">
        <v>5</v>
      </c>
      <c r="F11" s="43" t="s">
        <v>31</v>
      </c>
      <c r="G11" s="43" t="s">
        <v>5</v>
      </c>
      <c r="H11" s="44" t="s">
        <v>22</v>
      </c>
      <c r="I11" s="40" t="s">
        <v>5</v>
      </c>
      <c r="J11" s="44" t="s">
        <v>5</v>
      </c>
      <c r="K11" s="40" t="s">
        <v>5</v>
      </c>
      <c r="L11" s="43" t="s">
        <v>5</v>
      </c>
      <c r="M11" s="42" t="s">
        <v>14</v>
      </c>
      <c r="N11" s="45" t="s">
        <v>14</v>
      </c>
      <c r="O11" s="42" t="s">
        <v>14</v>
      </c>
      <c r="P11" s="40" t="s">
        <v>5</v>
      </c>
      <c r="Q11" s="167" t="s">
        <v>32</v>
      </c>
      <c r="R11" s="40" t="s">
        <v>33</v>
      </c>
      <c r="S11" s="44" t="s">
        <v>5</v>
      </c>
      <c r="T11" s="40" t="s">
        <v>34</v>
      </c>
      <c r="U11" s="44" t="s">
        <v>22</v>
      </c>
      <c r="V11" s="40" t="s">
        <v>5</v>
      </c>
      <c r="W11" s="44" t="s">
        <v>22</v>
      </c>
      <c r="X11" s="40" t="s">
        <v>5</v>
      </c>
      <c r="Y11" s="43" t="s">
        <v>5</v>
      </c>
      <c r="Z11" s="43" t="s">
        <v>5</v>
      </c>
      <c r="AA11" s="44" t="s">
        <v>22</v>
      </c>
      <c r="AB11" s="40" t="s">
        <v>35</v>
      </c>
      <c r="AC11" s="42" t="s">
        <v>14</v>
      </c>
      <c r="AD11" s="45" t="s">
        <v>14</v>
      </c>
      <c r="AE11" s="42" t="s">
        <v>14</v>
      </c>
      <c r="AF11" s="40" t="s">
        <v>36</v>
      </c>
      <c r="AG11" s="44" t="s">
        <v>22</v>
      </c>
      <c r="AH11" s="40" t="s">
        <v>5</v>
      </c>
      <c r="AI11" s="44" t="s">
        <v>22</v>
      </c>
      <c r="AJ11" s="40" t="s">
        <v>5</v>
      </c>
      <c r="AK11" s="44" t="s">
        <v>22</v>
      </c>
      <c r="AL11" s="7">
        <f t="shared" ref="AL11:AL38" si="7">COUNTA(#REF!)</f>
        <v>1</v>
      </c>
      <c r="AM11" s="8">
        <f t="shared" si="1"/>
        <v>14</v>
      </c>
      <c r="AN11" s="8">
        <f t="shared" si="2"/>
        <v>7</v>
      </c>
      <c r="AO11" s="8">
        <f t="shared" si="3"/>
        <v>7</v>
      </c>
      <c r="AP11" s="8">
        <f t="shared" si="4"/>
        <v>0</v>
      </c>
      <c r="AQ11" s="8">
        <f t="shared" si="5"/>
        <v>0</v>
      </c>
      <c r="AR11" s="8">
        <f t="shared" si="6"/>
        <v>7</v>
      </c>
      <c r="AY11" s="8" t="s">
        <v>17</v>
      </c>
      <c r="AZ11" s="8" t="s">
        <v>18</v>
      </c>
      <c r="BA11" s="8" t="s">
        <v>19</v>
      </c>
    </row>
    <row r="12" spans="1:57" ht="17.25" customHeight="1" thickBot="1">
      <c r="A12" s="46" t="s">
        <v>13</v>
      </c>
      <c r="B12" s="47" t="s">
        <v>37</v>
      </c>
      <c r="C12" s="28" t="s">
        <v>14</v>
      </c>
      <c r="D12" s="26" t="s">
        <v>14</v>
      </c>
      <c r="E12" s="46" t="s">
        <v>5</v>
      </c>
      <c r="F12" s="48" t="s">
        <v>5</v>
      </c>
      <c r="G12" s="48" t="s">
        <v>34</v>
      </c>
      <c r="H12" s="49" t="s">
        <v>5</v>
      </c>
      <c r="I12" s="50" t="s">
        <v>38</v>
      </c>
      <c r="J12" s="49" t="s">
        <v>18</v>
      </c>
      <c r="K12" s="46" t="s">
        <v>18</v>
      </c>
      <c r="L12" s="48" t="s">
        <v>32</v>
      </c>
      <c r="M12" s="49" t="s">
        <v>18</v>
      </c>
      <c r="N12" s="28" t="s">
        <v>14</v>
      </c>
      <c r="O12" s="26" t="s">
        <v>14</v>
      </c>
      <c r="P12" s="46" t="s">
        <v>5</v>
      </c>
      <c r="Q12" s="49" t="s">
        <v>5</v>
      </c>
      <c r="R12" s="46" t="s">
        <v>31</v>
      </c>
      <c r="S12" s="49" t="s">
        <v>5</v>
      </c>
      <c r="T12" s="46" t="s">
        <v>5</v>
      </c>
      <c r="U12" s="51" t="s">
        <v>36</v>
      </c>
      <c r="V12" s="46" t="s">
        <v>5</v>
      </c>
      <c r="W12" s="49" t="s">
        <v>5</v>
      </c>
      <c r="X12" s="46" t="s">
        <v>5</v>
      </c>
      <c r="Y12" s="48" t="s">
        <v>5</v>
      </c>
      <c r="Z12" s="27" t="s">
        <v>14</v>
      </c>
      <c r="AA12" s="26" t="s">
        <v>14</v>
      </c>
      <c r="AB12" s="46" t="s">
        <v>39</v>
      </c>
      <c r="AC12" s="49" t="s">
        <v>5</v>
      </c>
      <c r="AD12" s="46" t="s">
        <v>5</v>
      </c>
      <c r="AE12" s="26" t="s">
        <v>14</v>
      </c>
      <c r="AF12" s="28" t="s">
        <v>14</v>
      </c>
      <c r="AG12" s="49" t="s">
        <v>33</v>
      </c>
      <c r="AH12" s="46" t="s">
        <v>5</v>
      </c>
      <c r="AI12" s="49" t="s">
        <v>5</v>
      </c>
      <c r="AJ12" s="28" t="s">
        <v>14</v>
      </c>
      <c r="AK12" s="26" t="s">
        <v>14</v>
      </c>
      <c r="AL12" s="52">
        <f t="shared" si="7"/>
        <v>1</v>
      </c>
      <c r="AM12" s="8">
        <f t="shared" si="1"/>
        <v>18</v>
      </c>
      <c r="AN12" s="8">
        <f t="shared" si="2"/>
        <v>10</v>
      </c>
      <c r="AO12" s="8">
        <f t="shared" si="3"/>
        <v>0</v>
      </c>
      <c r="AP12" s="8">
        <f t="shared" si="4"/>
        <v>0</v>
      </c>
      <c r="AQ12" s="8">
        <f t="shared" si="5"/>
        <v>0</v>
      </c>
      <c r="AR12" s="8">
        <f t="shared" si="6"/>
        <v>7</v>
      </c>
      <c r="AY12" s="8" t="s">
        <v>40</v>
      </c>
      <c r="AZ12" s="8" t="s">
        <v>41</v>
      </c>
    </row>
    <row r="13" spans="1:57" ht="17.25" customHeight="1">
      <c r="A13" s="53" t="s">
        <v>13</v>
      </c>
      <c r="B13" s="54" t="s">
        <v>38</v>
      </c>
      <c r="C13" s="46" t="s">
        <v>39</v>
      </c>
      <c r="D13" s="49" t="s">
        <v>5</v>
      </c>
      <c r="E13" s="46" t="s">
        <v>5</v>
      </c>
      <c r="F13" s="48" t="s">
        <v>36</v>
      </c>
      <c r="G13" s="48" t="s">
        <v>22</v>
      </c>
      <c r="H13" s="49" t="s">
        <v>22</v>
      </c>
      <c r="I13" s="50" t="s">
        <v>35</v>
      </c>
      <c r="J13" s="49" t="s">
        <v>5</v>
      </c>
      <c r="K13" s="50" t="s">
        <v>5</v>
      </c>
      <c r="L13" s="48" t="s">
        <v>5</v>
      </c>
      <c r="M13" s="49" t="s">
        <v>5</v>
      </c>
      <c r="N13" s="46" t="s">
        <v>22</v>
      </c>
      <c r="O13" s="49" t="s">
        <v>22</v>
      </c>
      <c r="P13" s="50" t="s">
        <v>34</v>
      </c>
      <c r="Q13" s="49" t="s">
        <v>5</v>
      </c>
      <c r="R13" s="28" t="s">
        <v>14</v>
      </c>
      <c r="S13" s="26" t="s">
        <v>14</v>
      </c>
      <c r="T13" s="46" t="s">
        <v>33</v>
      </c>
      <c r="U13" s="49" t="s">
        <v>5</v>
      </c>
      <c r="V13" s="28" t="s">
        <v>14</v>
      </c>
      <c r="W13" s="26" t="s">
        <v>14</v>
      </c>
      <c r="X13" s="46" t="s">
        <v>5</v>
      </c>
      <c r="Y13" s="55" t="s">
        <v>32</v>
      </c>
      <c r="Z13" s="48" t="s">
        <v>5</v>
      </c>
      <c r="AA13" s="49" t="s">
        <v>5</v>
      </c>
      <c r="AB13" s="28" t="s">
        <v>14</v>
      </c>
      <c r="AC13" s="26" t="s">
        <v>14</v>
      </c>
      <c r="AD13" s="28" t="s">
        <v>14</v>
      </c>
      <c r="AE13" s="49" t="s">
        <v>22</v>
      </c>
      <c r="AF13" s="46" t="s">
        <v>5</v>
      </c>
      <c r="AG13" s="56" t="s">
        <v>31</v>
      </c>
      <c r="AH13" s="46" t="s">
        <v>5</v>
      </c>
      <c r="AI13" s="49" t="s">
        <v>5</v>
      </c>
      <c r="AJ13" s="46" t="s">
        <v>5</v>
      </c>
      <c r="AK13" s="49" t="s">
        <v>5</v>
      </c>
      <c r="AL13" s="57">
        <f t="shared" si="7"/>
        <v>1</v>
      </c>
      <c r="AM13" s="8">
        <f t="shared" si="1"/>
        <v>16</v>
      </c>
      <c r="AN13" s="8">
        <f t="shared" si="2"/>
        <v>7</v>
      </c>
      <c r="AO13" s="8">
        <f t="shared" si="3"/>
        <v>5</v>
      </c>
      <c r="AP13" s="8">
        <f t="shared" si="4"/>
        <v>0</v>
      </c>
      <c r="AQ13" s="8">
        <f t="shared" si="5"/>
        <v>0</v>
      </c>
      <c r="AR13" s="8">
        <f t="shared" si="6"/>
        <v>7</v>
      </c>
      <c r="AY13" s="8" t="s">
        <v>42</v>
      </c>
      <c r="AZ13" s="8" t="s">
        <v>43</v>
      </c>
    </row>
    <row r="14" spans="1:57" ht="17.25" customHeight="1">
      <c r="A14" s="46" t="s">
        <v>13</v>
      </c>
      <c r="B14" s="47" t="s">
        <v>44</v>
      </c>
      <c r="C14" s="28" t="s">
        <v>14</v>
      </c>
      <c r="D14" s="28" t="s">
        <v>14</v>
      </c>
      <c r="E14" s="28" t="s">
        <v>14</v>
      </c>
      <c r="F14" s="28" t="s">
        <v>14</v>
      </c>
      <c r="G14" s="28" t="s">
        <v>14</v>
      </c>
      <c r="H14" s="28" t="s">
        <v>14</v>
      </c>
      <c r="I14" s="46" t="s">
        <v>5</v>
      </c>
      <c r="J14" s="51" t="s">
        <v>33</v>
      </c>
      <c r="K14" s="46" t="s">
        <v>5</v>
      </c>
      <c r="L14" s="48" t="s">
        <v>35</v>
      </c>
      <c r="M14" s="49" t="s">
        <v>5</v>
      </c>
      <c r="N14" s="46" t="s">
        <v>5</v>
      </c>
      <c r="O14" s="49" t="s">
        <v>5</v>
      </c>
      <c r="P14" s="46" t="s">
        <v>5</v>
      </c>
      <c r="Q14" s="51" t="s">
        <v>39</v>
      </c>
      <c r="R14" s="46" t="s">
        <v>5</v>
      </c>
      <c r="S14" s="51" t="s">
        <v>36</v>
      </c>
      <c r="T14" s="46" t="s">
        <v>5</v>
      </c>
      <c r="U14" s="51" t="s">
        <v>31</v>
      </c>
      <c r="V14" s="28" t="s">
        <v>14</v>
      </c>
      <c r="W14" s="26" t="s">
        <v>14</v>
      </c>
      <c r="X14" s="28" t="s">
        <v>14</v>
      </c>
      <c r="Y14" s="55" t="s">
        <v>30</v>
      </c>
      <c r="Z14" s="27" t="s">
        <v>14</v>
      </c>
      <c r="AA14" s="26" t="s">
        <v>14</v>
      </c>
      <c r="AB14" s="46" t="s">
        <v>5</v>
      </c>
      <c r="AC14" s="49" t="s">
        <v>5</v>
      </c>
      <c r="AD14" s="28" t="s">
        <v>14</v>
      </c>
      <c r="AE14" s="49" t="s">
        <v>34</v>
      </c>
      <c r="AF14" s="28" t="s">
        <v>14</v>
      </c>
      <c r="AG14" s="26" t="s">
        <v>14</v>
      </c>
      <c r="AH14" s="46" t="s">
        <v>5</v>
      </c>
      <c r="AI14" s="49" t="s">
        <v>5</v>
      </c>
      <c r="AJ14" s="46" t="s">
        <v>5</v>
      </c>
      <c r="AK14" s="49" t="s">
        <v>5</v>
      </c>
      <c r="AL14" s="57">
        <f t="shared" si="7"/>
        <v>1</v>
      </c>
      <c r="AM14" s="8">
        <f t="shared" si="1"/>
        <v>14</v>
      </c>
      <c r="AN14" s="8">
        <f t="shared" si="2"/>
        <v>14</v>
      </c>
      <c r="AO14" s="8">
        <f t="shared" si="3"/>
        <v>0</v>
      </c>
      <c r="AP14" s="8">
        <f t="shared" si="4"/>
        <v>0</v>
      </c>
      <c r="AQ14" s="8">
        <f t="shared" si="5"/>
        <v>0</v>
      </c>
      <c r="AR14" s="8">
        <f t="shared" si="6"/>
        <v>7</v>
      </c>
      <c r="AY14" s="8" t="s">
        <v>45</v>
      </c>
      <c r="AZ14" s="8" t="s">
        <v>46</v>
      </c>
    </row>
    <row r="15" spans="1:57" ht="17.25" customHeight="1">
      <c r="A15" s="46" t="s">
        <v>13</v>
      </c>
      <c r="B15" s="47" t="s">
        <v>47</v>
      </c>
      <c r="C15" s="46" t="s">
        <v>5</v>
      </c>
      <c r="D15" s="49" t="s">
        <v>31</v>
      </c>
      <c r="E15" s="46" t="s">
        <v>5</v>
      </c>
      <c r="F15" s="48" t="s">
        <v>38</v>
      </c>
      <c r="G15" s="48" t="s">
        <v>5</v>
      </c>
      <c r="H15" s="49" t="s">
        <v>5</v>
      </c>
      <c r="I15" s="46" t="s">
        <v>5</v>
      </c>
      <c r="J15" s="51" t="s">
        <v>34</v>
      </c>
      <c r="K15" s="28" t="s">
        <v>14</v>
      </c>
      <c r="L15" s="27" t="s">
        <v>14</v>
      </c>
      <c r="M15" s="26" t="s">
        <v>14</v>
      </c>
      <c r="N15" s="28" t="s">
        <v>14</v>
      </c>
      <c r="O15" s="26" t="s">
        <v>14</v>
      </c>
      <c r="P15" s="46" t="s">
        <v>5</v>
      </c>
      <c r="Q15" s="49" t="s">
        <v>5</v>
      </c>
      <c r="R15" s="46" t="s">
        <v>5</v>
      </c>
      <c r="S15" s="51" t="s">
        <v>32</v>
      </c>
      <c r="T15" s="28" t="s">
        <v>14</v>
      </c>
      <c r="U15" s="51" t="s">
        <v>35</v>
      </c>
      <c r="V15" s="46" t="s">
        <v>5</v>
      </c>
      <c r="W15" s="26" t="s">
        <v>14</v>
      </c>
      <c r="X15" s="28" t="s">
        <v>14</v>
      </c>
      <c r="Y15" s="55" t="s">
        <v>33</v>
      </c>
      <c r="Z15" s="48" t="s">
        <v>5</v>
      </c>
      <c r="AA15" s="49" t="s">
        <v>5</v>
      </c>
      <c r="AB15" s="46" t="s">
        <v>5</v>
      </c>
      <c r="AC15" s="26" t="s">
        <v>14</v>
      </c>
      <c r="AD15" s="46" t="s">
        <v>5</v>
      </c>
      <c r="AE15" s="49" t="s">
        <v>5</v>
      </c>
      <c r="AF15" s="46" t="s">
        <v>39</v>
      </c>
      <c r="AG15" s="49" t="s">
        <v>5</v>
      </c>
      <c r="AH15" s="46" t="s">
        <v>5</v>
      </c>
      <c r="AI15" s="49" t="s">
        <v>5</v>
      </c>
      <c r="AJ15" s="46" t="s">
        <v>5</v>
      </c>
      <c r="AK15" s="26" t="s">
        <v>14</v>
      </c>
      <c r="AL15" s="7">
        <f t="shared" si="7"/>
        <v>1</v>
      </c>
      <c r="AM15" s="8">
        <f t="shared" si="1"/>
        <v>18</v>
      </c>
      <c r="AN15" s="8">
        <f t="shared" si="2"/>
        <v>10</v>
      </c>
      <c r="AO15" s="8">
        <f t="shared" si="3"/>
        <v>0</v>
      </c>
      <c r="AP15" s="8">
        <f t="shared" si="4"/>
        <v>0</v>
      </c>
      <c r="AQ15" s="8">
        <f t="shared" si="5"/>
        <v>0</v>
      </c>
      <c r="AR15" s="8">
        <f t="shared" si="6"/>
        <v>7</v>
      </c>
      <c r="AY15" s="8" t="s">
        <v>48</v>
      </c>
      <c r="AZ15" s="8" t="s">
        <v>24</v>
      </c>
    </row>
    <row r="16" spans="1:57" ht="17.25" customHeight="1">
      <c r="A16" s="46" t="s">
        <v>13</v>
      </c>
      <c r="B16" s="47" t="s">
        <v>49</v>
      </c>
      <c r="C16" s="46" t="s">
        <v>34</v>
      </c>
      <c r="D16" s="49" t="s">
        <v>5</v>
      </c>
      <c r="E16" s="46" t="s">
        <v>5</v>
      </c>
      <c r="F16" s="48" t="s">
        <v>5</v>
      </c>
      <c r="G16" s="48" t="s">
        <v>5</v>
      </c>
      <c r="H16" s="49" t="s">
        <v>5</v>
      </c>
      <c r="I16" s="46" t="s">
        <v>5</v>
      </c>
      <c r="J16" s="51" t="s">
        <v>32</v>
      </c>
      <c r="K16" s="46" t="s">
        <v>5</v>
      </c>
      <c r="L16" s="48" t="s">
        <v>5</v>
      </c>
      <c r="M16" s="49" t="s">
        <v>31</v>
      </c>
      <c r="N16" s="28" t="s">
        <v>14</v>
      </c>
      <c r="O16" s="26" t="s">
        <v>14</v>
      </c>
      <c r="P16" s="28" t="s">
        <v>14</v>
      </c>
      <c r="Q16" s="26" t="s">
        <v>14</v>
      </c>
      <c r="R16" s="46" t="s">
        <v>39</v>
      </c>
      <c r="S16" s="49" t="s">
        <v>5</v>
      </c>
      <c r="T16" s="46" t="s">
        <v>30</v>
      </c>
      <c r="U16" s="49" t="s">
        <v>5</v>
      </c>
      <c r="V16" s="46" t="s">
        <v>5</v>
      </c>
      <c r="W16" s="49" t="s">
        <v>5</v>
      </c>
      <c r="X16" s="46" t="s">
        <v>5</v>
      </c>
      <c r="Y16" s="55" t="s">
        <v>36</v>
      </c>
      <c r="Z16" s="48" t="s">
        <v>5</v>
      </c>
      <c r="AA16" s="49" t="s">
        <v>5</v>
      </c>
      <c r="AB16" s="46" t="s">
        <v>5</v>
      </c>
      <c r="AC16" s="49" t="s">
        <v>5</v>
      </c>
      <c r="AD16" s="28" t="s">
        <v>14</v>
      </c>
      <c r="AE16" s="26" t="s">
        <v>14</v>
      </c>
      <c r="AF16" s="46" t="s">
        <v>5</v>
      </c>
      <c r="AG16" s="49" t="s">
        <v>35</v>
      </c>
      <c r="AH16" s="46" t="s">
        <v>5</v>
      </c>
      <c r="AI16" s="49" t="s">
        <v>5</v>
      </c>
      <c r="AJ16" s="46" t="s">
        <v>5</v>
      </c>
      <c r="AK16" s="49" t="s">
        <v>5</v>
      </c>
      <c r="AL16" s="7">
        <f t="shared" si="7"/>
        <v>1</v>
      </c>
      <c r="AM16" s="8">
        <f t="shared" si="1"/>
        <v>22</v>
      </c>
      <c r="AN16" s="8">
        <f t="shared" si="2"/>
        <v>6</v>
      </c>
      <c r="AO16" s="8">
        <f t="shared" si="3"/>
        <v>0</v>
      </c>
      <c r="AP16" s="8">
        <f t="shared" si="4"/>
        <v>0</v>
      </c>
      <c r="AQ16" s="8">
        <f t="shared" si="5"/>
        <v>0</v>
      </c>
      <c r="AR16" s="8">
        <f t="shared" si="6"/>
        <v>7</v>
      </c>
      <c r="AY16" s="8" t="s">
        <v>50</v>
      </c>
      <c r="AZ16" s="8" t="s">
        <v>19</v>
      </c>
    </row>
    <row r="17" spans="1:52" ht="17.25" customHeight="1">
      <c r="A17" s="46" t="s">
        <v>13</v>
      </c>
      <c r="B17" s="47" t="s">
        <v>51</v>
      </c>
      <c r="C17" s="46" t="s">
        <v>5</v>
      </c>
      <c r="D17" s="49" t="s">
        <v>36</v>
      </c>
      <c r="E17" s="46" t="s">
        <v>5</v>
      </c>
      <c r="F17" s="48" t="s">
        <v>39</v>
      </c>
      <c r="G17" s="48" t="s">
        <v>5</v>
      </c>
      <c r="H17" s="49" t="s">
        <v>5</v>
      </c>
      <c r="I17" s="46" t="s">
        <v>5</v>
      </c>
      <c r="J17" s="49" t="s">
        <v>5</v>
      </c>
      <c r="K17" s="46" t="s">
        <v>5</v>
      </c>
      <c r="L17" s="48" t="s">
        <v>5</v>
      </c>
      <c r="M17" s="49" t="s">
        <v>33</v>
      </c>
      <c r="N17" s="28" t="s">
        <v>14</v>
      </c>
      <c r="O17" s="26" t="s">
        <v>14</v>
      </c>
      <c r="P17" s="46" t="s">
        <v>5</v>
      </c>
      <c r="Q17" s="49" t="s">
        <v>5</v>
      </c>
      <c r="R17" s="46" t="s">
        <v>35</v>
      </c>
      <c r="S17" s="49" t="s">
        <v>5</v>
      </c>
      <c r="T17" s="46" t="s">
        <v>5</v>
      </c>
      <c r="U17" s="51" t="s">
        <v>32</v>
      </c>
      <c r="V17" s="46" t="s">
        <v>5</v>
      </c>
      <c r="W17" s="49" t="s">
        <v>5</v>
      </c>
      <c r="X17" s="46" t="s">
        <v>5</v>
      </c>
      <c r="Y17" s="48" t="s">
        <v>5</v>
      </c>
      <c r="Z17" s="48" t="s">
        <v>5</v>
      </c>
      <c r="AA17" s="49" t="s">
        <v>5</v>
      </c>
      <c r="AB17" s="46" t="s">
        <v>34</v>
      </c>
      <c r="AC17" s="49" t="s">
        <v>5</v>
      </c>
      <c r="AD17" s="46" t="s">
        <v>5</v>
      </c>
      <c r="AE17" s="49" t="s">
        <v>5</v>
      </c>
      <c r="AF17" s="46" t="s">
        <v>5</v>
      </c>
      <c r="AG17" s="56" t="s">
        <v>38</v>
      </c>
      <c r="AH17" s="46" t="s">
        <v>5</v>
      </c>
      <c r="AI17" s="49" t="s">
        <v>5</v>
      </c>
      <c r="AJ17" s="46" t="s">
        <v>5</v>
      </c>
      <c r="AK17" s="49" t="s">
        <v>5</v>
      </c>
      <c r="AL17" s="7">
        <f t="shared" si="7"/>
        <v>1</v>
      </c>
      <c r="AM17" s="8">
        <f t="shared" si="1"/>
        <v>26</v>
      </c>
      <c r="AN17" s="8">
        <f t="shared" si="2"/>
        <v>2</v>
      </c>
      <c r="AO17" s="8">
        <f t="shared" si="3"/>
        <v>0</v>
      </c>
      <c r="AP17" s="8">
        <f t="shared" si="4"/>
        <v>0</v>
      </c>
      <c r="AQ17" s="8">
        <f t="shared" si="5"/>
        <v>0</v>
      </c>
      <c r="AR17" s="8">
        <f t="shared" si="6"/>
        <v>7</v>
      </c>
      <c r="AY17" s="8" t="s">
        <v>52</v>
      </c>
      <c r="AZ17" s="8" t="s">
        <v>53</v>
      </c>
    </row>
    <row r="18" spans="1:52" ht="17.25" customHeight="1" thickBot="1">
      <c r="A18" s="58" t="s">
        <v>13</v>
      </c>
      <c r="B18" s="59" t="s">
        <v>54</v>
      </c>
      <c r="C18" s="58" t="s">
        <v>33</v>
      </c>
      <c r="D18" s="60" t="s">
        <v>22</v>
      </c>
      <c r="E18" s="58" t="s">
        <v>5</v>
      </c>
      <c r="F18" s="61" t="s">
        <v>5</v>
      </c>
      <c r="G18" s="61" t="s">
        <v>35</v>
      </c>
      <c r="H18" s="60" t="s">
        <v>22</v>
      </c>
      <c r="I18" s="58" t="s">
        <v>5</v>
      </c>
      <c r="J18" s="62" t="s">
        <v>55</v>
      </c>
      <c r="K18" s="58" t="s">
        <v>5</v>
      </c>
      <c r="L18" s="61" t="s">
        <v>22</v>
      </c>
      <c r="M18" s="60" t="s">
        <v>22</v>
      </c>
      <c r="N18" s="58" t="s">
        <v>5</v>
      </c>
      <c r="O18" s="60" t="s">
        <v>22</v>
      </c>
      <c r="P18" s="63" t="s">
        <v>30</v>
      </c>
      <c r="Q18" s="60" t="s">
        <v>22</v>
      </c>
      <c r="R18" s="58" t="s">
        <v>5</v>
      </c>
      <c r="S18" s="60" t="s">
        <v>22</v>
      </c>
      <c r="T18" s="58" t="s">
        <v>39</v>
      </c>
      <c r="U18" s="60" t="s">
        <v>22</v>
      </c>
      <c r="V18" s="58" t="s">
        <v>5</v>
      </c>
      <c r="W18" s="60" t="s">
        <v>22</v>
      </c>
      <c r="X18" s="58" t="s">
        <v>5</v>
      </c>
      <c r="Y18" s="61" t="s">
        <v>5</v>
      </c>
      <c r="Z18" s="61" t="s">
        <v>22</v>
      </c>
      <c r="AA18" s="60" t="s">
        <v>22</v>
      </c>
      <c r="AB18" s="58" t="s">
        <v>31</v>
      </c>
      <c r="AC18" s="60" t="s">
        <v>22</v>
      </c>
      <c r="AD18" s="58" t="s">
        <v>5</v>
      </c>
      <c r="AE18" s="60" t="s">
        <v>32</v>
      </c>
      <c r="AF18" s="38" t="s">
        <v>14</v>
      </c>
      <c r="AG18" s="60" t="s">
        <v>22</v>
      </c>
      <c r="AH18" s="58" t="s">
        <v>5</v>
      </c>
      <c r="AI18" s="60" t="s">
        <v>22</v>
      </c>
      <c r="AJ18" s="58" t="s">
        <v>5</v>
      </c>
      <c r="AK18" s="60" t="s">
        <v>22</v>
      </c>
      <c r="AL18" s="7">
        <f t="shared" si="7"/>
        <v>1</v>
      </c>
      <c r="AM18" s="8">
        <f t="shared" si="1"/>
        <v>12</v>
      </c>
      <c r="AN18" s="8">
        <f t="shared" si="2"/>
        <v>1</v>
      </c>
      <c r="AO18" s="8">
        <f t="shared" si="3"/>
        <v>15</v>
      </c>
      <c r="AP18" s="8">
        <f t="shared" si="4"/>
        <v>0</v>
      </c>
      <c r="AQ18" s="8">
        <f t="shared" si="5"/>
        <v>0</v>
      </c>
      <c r="AR18" s="8">
        <f t="shared" si="6"/>
        <v>7</v>
      </c>
      <c r="AY18" s="8" t="s">
        <v>56</v>
      </c>
    </row>
    <row r="19" spans="1:52" ht="17.25" customHeight="1">
      <c r="A19" s="64" t="s">
        <v>57</v>
      </c>
      <c r="B19" s="65" t="s">
        <v>58</v>
      </c>
      <c r="C19" s="64" t="s">
        <v>5</v>
      </c>
      <c r="D19" s="66" t="s">
        <v>27</v>
      </c>
      <c r="E19" s="64" t="s">
        <v>18</v>
      </c>
      <c r="F19" s="67" t="s">
        <v>5</v>
      </c>
      <c r="G19" s="67" t="s">
        <v>5</v>
      </c>
      <c r="H19" s="66" t="s">
        <v>5</v>
      </c>
      <c r="I19" s="68" t="s">
        <v>59</v>
      </c>
      <c r="J19" s="66" t="s">
        <v>5</v>
      </c>
      <c r="K19" s="67" t="s">
        <v>60</v>
      </c>
      <c r="L19" s="67" t="s">
        <v>5</v>
      </c>
      <c r="M19" s="66" t="s">
        <v>5</v>
      </c>
      <c r="N19" s="64" t="s">
        <v>5</v>
      </c>
      <c r="O19" s="66" t="s">
        <v>5</v>
      </c>
      <c r="P19" s="64" t="s">
        <v>5</v>
      </c>
      <c r="Q19" s="66" t="s">
        <v>5</v>
      </c>
      <c r="R19" s="64" t="s">
        <v>61</v>
      </c>
      <c r="S19" s="66" t="s">
        <v>5</v>
      </c>
      <c r="T19" s="45" t="s">
        <v>14</v>
      </c>
      <c r="U19" s="42" t="s">
        <v>14</v>
      </c>
      <c r="V19" s="68" t="s">
        <v>62</v>
      </c>
      <c r="W19" s="66" t="s">
        <v>5</v>
      </c>
      <c r="X19" s="68" t="s">
        <v>63</v>
      </c>
      <c r="Y19" s="67" t="s">
        <v>5</v>
      </c>
      <c r="Z19" s="67" t="s">
        <v>5</v>
      </c>
      <c r="AA19" s="66" t="s">
        <v>5</v>
      </c>
      <c r="AB19" s="64" t="s">
        <v>5</v>
      </c>
      <c r="AC19" s="66" t="s">
        <v>5</v>
      </c>
      <c r="AD19" s="45" t="s">
        <v>14</v>
      </c>
      <c r="AE19" s="42" t="s">
        <v>14</v>
      </c>
      <c r="AF19" s="45" t="s">
        <v>14</v>
      </c>
      <c r="AG19" s="69" t="s">
        <v>64</v>
      </c>
      <c r="AH19" s="64" t="s">
        <v>5</v>
      </c>
      <c r="AI19" s="66" t="s">
        <v>5</v>
      </c>
      <c r="AJ19" s="64" t="s">
        <v>5</v>
      </c>
      <c r="AK19" s="66" t="s">
        <v>5</v>
      </c>
      <c r="AL19" s="7">
        <f t="shared" si="7"/>
        <v>1</v>
      </c>
      <c r="AM19" s="8">
        <f t="shared" si="1"/>
        <v>23</v>
      </c>
      <c r="AN19" s="8">
        <f t="shared" si="2"/>
        <v>5</v>
      </c>
      <c r="AO19" s="8">
        <f t="shared" si="3"/>
        <v>0</v>
      </c>
      <c r="AP19" s="8">
        <f t="shared" si="4"/>
        <v>0</v>
      </c>
      <c r="AQ19" s="8">
        <f t="shared" si="5"/>
        <v>0</v>
      </c>
      <c r="AR19" s="8">
        <f t="shared" si="6"/>
        <v>7</v>
      </c>
      <c r="AY19" s="8" t="s">
        <v>65</v>
      </c>
    </row>
    <row r="20" spans="1:52" ht="17.25" customHeight="1">
      <c r="A20" s="70" t="s">
        <v>57</v>
      </c>
      <c r="B20" s="71" t="s">
        <v>66</v>
      </c>
      <c r="C20" s="26" t="s">
        <v>14</v>
      </c>
      <c r="D20" s="26" t="s">
        <v>14</v>
      </c>
      <c r="E20" s="26" t="s">
        <v>14</v>
      </c>
      <c r="F20" s="26" t="s">
        <v>14</v>
      </c>
      <c r="G20" s="26" t="s">
        <v>14</v>
      </c>
      <c r="H20" s="26" t="s">
        <v>14</v>
      </c>
      <c r="I20" s="70" t="s">
        <v>5</v>
      </c>
      <c r="J20" s="75" t="s">
        <v>64</v>
      </c>
      <c r="K20" s="70" t="s">
        <v>5</v>
      </c>
      <c r="L20" s="76" t="s">
        <v>59</v>
      </c>
      <c r="M20" s="73" t="s">
        <v>5</v>
      </c>
      <c r="N20" s="70" t="s">
        <v>5</v>
      </c>
      <c r="O20" s="73" t="s">
        <v>5</v>
      </c>
      <c r="P20" s="70" t="s">
        <v>5</v>
      </c>
      <c r="Q20" s="75" t="s">
        <v>60</v>
      </c>
      <c r="R20" s="70" t="s">
        <v>5</v>
      </c>
      <c r="S20" s="75" t="s">
        <v>63</v>
      </c>
      <c r="T20" s="70" t="s">
        <v>5</v>
      </c>
      <c r="U20" s="78" t="s">
        <v>5</v>
      </c>
      <c r="V20" s="50" t="s">
        <v>67</v>
      </c>
      <c r="W20" s="73" t="s">
        <v>5</v>
      </c>
      <c r="X20" s="70" t="s">
        <v>5</v>
      </c>
      <c r="Y20" s="74" t="s">
        <v>5</v>
      </c>
      <c r="Z20" s="74" t="s">
        <v>18</v>
      </c>
      <c r="AA20" s="73" t="s">
        <v>4</v>
      </c>
      <c r="AB20" s="70" t="s">
        <v>5</v>
      </c>
      <c r="AC20" s="73" t="s">
        <v>5</v>
      </c>
      <c r="AD20" s="28" t="s">
        <v>14</v>
      </c>
      <c r="AE20" s="26" t="s">
        <v>14</v>
      </c>
      <c r="AF20" s="70" t="s">
        <v>5</v>
      </c>
      <c r="AG20" s="75" t="s">
        <v>61</v>
      </c>
      <c r="AH20" s="70" t="s">
        <v>5</v>
      </c>
      <c r="AI20" s="73" t="s">
        <v>5</v>
      </c>
      <c r="AJ20" s="70" t="s">
        <v>5</v>
      </c>
      <c r="AK20" s="73" t="s">
        <v>5</v>
      </c>
      <c r="AL20" s="7">
        <f t="shared" si="7"/>
        <v>1</v>
      </c>
      <c r="AM20" s="8">
        <f t="shared" si="1"/>
        <v>20</v>
      </c>
      <c r="AN20" s="8">
        <f t="shared" si="2"/>
        <v>8</v>
      </c>
      <c r="AO20" s="8">
        <f t="shared" si="3"/>
        <v>0</v>
      </c>
      <c r="AP20" s="8">
        <f t="shared" si="4"/>
        <v>0</v>
      </c>
      <c r="AQ20" s="8">
        <f t="shared" si="5"/>
        <v>0</v>
      </c>
      <c r="AR20" s="8">
        <f t="shared" si="6"/>
        <v>7</v>
      </c>
      <c r="AY20" s="8" t="s">
        <v>68</v>
      </c>
    </row>
    <row r="21" spans="1:52" ht="17.25" customHeight="1">
      <c r="A21" s="70" t="s">
        <v>57</v>
      </c>
      <c r="B21" s="71" t="s">
        <v>69</v>
      </c>
      <c r="C21" s="26" t="s">
        <v>14</v>
      </c>
      <c r="D21" s="26" t="s">
        <v>14</v>
      </c>
      <c r="E21" s="26" t="s">
        <v>14</v>
      </c>
      <c r="F21" s="26" t="s">
        <v>14</v>
      </c>
      <c r="G21" s="26" t="s">
        <v>14</v>
      </c>
      <c r="H21" s="26" t="s">
        <v>14</v>
      </c>
      <c r="I21" s="70" t="s">
        <v>5</v>
      </c>
      <c r="J21" s="75" t="s">
        <v>61</v>
      </c>
      <c r="K21" s="70" t="s">
        <v>64</v>
      </c>
      <c r="L21" s="76" t="s">
        <v>5</v>
      </c>
      <c r="M21" s="73" t="s">
        <v>5</v>
      </c>
      <c r="N21" s="70" t="s">
        <v>5</v>
      </c>
      <c r="O21" s="73" t="s">
        <v>5</v>
      </c>
      <c r="P21" s="72" t="s">
        <v>59</v>
      </c>
      <c r="Q21" s="73" t="s">
        <v>5</v>
      </c>
      <c r="R21" s="70" t="s">
        <v>5</v>
      </c>
      <c r="S21" s="75" t="s">
        <v>62</v>
      </c>
      <c r="T21" s="28" t="s">
        <v>14</v>
      </c>
      <c r="U21" s="78" t="s">
        <v>5</v>
      </c>
      <c r="V21" s="72" t="s">
        <v>27</v>
      </c>
      <c r="W21" s="73" t="s">
        <v>5</v>
      </c>
      <c r="X21" s="50" t="s">
        <v>67</v>
      </c>
      <c r="Y21" s="74" t="s">
        <v>5</v>
      </c>
      <c r="Z21" s="74" t="s">
        <v>5</v>
      </c>
      <c r="AA21" s="73" t="s">
        <v>5</v>
      </c>
      <c r="AB21" s="70" t="s">
        <v>5</v>
      </c>
      <c r="AC21" s="73" t="s">
        <v>5</v>
      </c>
      <c r="AD21" s="28" t="s">
        <v>14</v>
      </c>
      <c r="AE21" s="26" t="s">
        <v>14</v>
      </c>
      <c r="AF21" s="70" t="s">
        <v>5</v>
      </c>
      <c r="AG21" s="75" t="s">
        <v>60</v>
      </c>
      <c r="AH21" s="70" t="s">
        <v>5</v>
      </c>
      <c r="AI21" s="73" t="s">
        <v>5</v>
      </c>
      <c r="AJ21" s="28" t="s">
        <v>14</v>
      </c>
      <c r="AK21" s="26" t="s">
        <v>14</v>
      </c>
      <c r="AL21" s="7">
        <f t="shared" si="7"/>
        <v>1</v>
      </c>
      <c r="AM21" s="8">
        <f t="shared" si="1"/>
        <v>17</v>
      </c>
      <c r="AN21" s="8">
        <f t="shared" si="2"/>
        <v>11</v>
      </c>
      <c r="AO21" s="8">
        <f t="shared" si="3"/>
        <v>0</v>
      </c>
      <c r="AP21" s="8">
        <f t="shared" si="4"/>
        <v>0</v>
      </c>
      <c r="AQ21" s="8">
        <f t="shared" si="5"/>
        <v>0</v>
      </c>
      <c r="AR21" s="8">
        <f t="shared" si="6"/>
        <v>7</v>
      </c>
    </row>
    <row r="22" spans="1:52" s="21" customFormat="1" ht="17.25" customHeight="1">
      <c r="A22" s="77" t="s">
        <v>3</v>
      </c>
      <c r="B22" s="71" t="s">
        <v>70</v>
      </c>
      <c r="C22" s="77" t="s">
        <v>5</v>
      </c>
      <c r="D22" s="78" t="s">
        <v>67</v>
      </c>
      <c r="E22" s="77" t="s">
        <v>5</v>
      </c>
      <c r="F22" s="79" t="s">
        <v>5</v>
      </c>
      <c r="G22" s="79" t="s">
        <v>5</v>
      </c>
      <c r="H22" s="78" t="s">
        <v>5</v>
      </c>
      <c r="I22" s="77" t="s">
        <v>5</v>
      </c>
      <c r="J22" s="78" t="s">
        <v>5</v>
      </c>
      <c r="K22" s="70" t="s">
        <v>18</v>
      </c>
      <c r="L22" s="76" t="s">
        <v>61</v>
      </c>
      <c r="M22" s="78" t="s">
        <v>60</v>
      </c>
      <c r="N22" s="77" t="s">
        <v>5</v>
      </c>
      <c r="O22" s="78" t="s">
        <v>5</v>
      </c>
      <c r="P22" s="77" t="s">
        <v>5</v>
      </c>
      <c r="Q22" s="78" t="s">
        <v>5</v>
      </c>
      <c r="R22" s="77" t="s">
        <v>64</v>
      </c>
      <c r="S22" s="78" t="s">
        <v>5</v>
      </c>
      <c r="T22" s="77" t="s">
        <v>5</v>
      </c>
      <c r="U22" s="78" t="s">
        <v>5</v>
      </c>
      <c r="V22" s="80" t="s">
        <v>63</v>
      </c>
      <c r="W22" s="78" t="s">
        <v>5</v>
      </c>
      <c r="X22" s="77" t="s">
        <v>5</v>
      </c>
      <c r="Y22" s="79" t="s">
        <v>5</v>
      </c>
      <c r="Z22" s="79" t="s">
        <v>5</v>
      </c>
      <c r="AA22" s="78" t="s">
        <v>62</v>
      </c>
      <c r="AB22" s="77" t="s">
        <v>5</v>
      </c>
      <c r="AC22" s="78" t="s">
        <v>5</v>
      </c>
      <c r="AD22" s="77" t="s">
        <v>5</v>
      </c>
      <c r="AE22" s="78" t="s">
        <v>5</v>
      </c>
      <c r="AF22" s="77" t="s">
        <v>5</v>
      </c>
      <c r="AG22" s="78" t="s">
        <v>59</v>
      </c>
      <c r="AH22" s="77" t="s">
        <v>5</v>
      </c>
      <c r="AI22" s="78" t="s">
        <v>5</v>
      </c>
      <c r="AJ22" s="77" t="s">
        <v>5</v>
      </c>
      <c r="AK22" s="78" t="s">
        <v>5</v>
      </c>
      <c r="AL22" s="7">
        <f t="shared" si="7"/>
        <v>1</v>
      </c>
      <c r="AM22" s="8">
        <f t="shared" si="1"/>
        <v>28</v>
      </c>
      <c r="AN22" s="8">
        <f t="shared" si="2"/>
        <v>0</v>
      </c>
      <c r="AO22" s="8">
        <f t="shared" si="3"/>
        <v>0</v>
      </c>
      <c r="AP22" s="8">
        <f t="shared" si="4"/>
        <v>0</v>
      </c>
      <c r="AQ22" s="8">
        <f t="shared" si="5"/>
        <v>0</v>
      </c>
      <c r="AR22" s="8">
        <f t="shared" si="6"/>
        <v>7</v>
      </c>
    </row>
    <row r="23" spans="1:52" ht="17.25" customHeight="1">
      <c r="A23" s="70" t="s">
        <v>57</v>
      </c>
      <c r="B23" s="71" t="s">
        <v>71</v>
      </c>
      <c r="C23" s="70" t="s">
        <v>59</v>
      </c>
      <c r="D23" s="73" t="s">
        <v>5</v>
      </c>
      <c r="E23" s="70" t="s">
        <v>5</v>
      </c>
      <c r="F23" s="74" t="s">
        <v>5</v>
      </c>
      <c r="G23" s="74" t="s">
        <v>5</v>
      </c>
      <c r="H23" s="73" t="s">
        <v>5</v>
      </c>
      <c r="I23" s="70" t="s">
        <v>5</v>
      </c>
      <c r="J23" s="75" t="s">
        <v>62</v>
      </c>
      <c r="K23" s="70" t="s">
        <v>63</v>
      </c>
      <c r="L23" s="76" t="s">
        <v>5</v>
      </c>
      <c r="M23" s="73" t="s">
        <v>5</v>
      </c>
      <c r="N23" s="77" t="s">
        <v>5</v>
      </c>
      <c r="O23" s="78" t="s">
        <v>5</v>
      </c>
      <c r="P23" s="77" t="s">
        <v>5</v>
      </c>
      <c r="Q23" s="73" t="s">
        <v>5</v>
      </c>
      <c r="R23" s="70" t="s">
        <v>27</v>
      </c>
      <c r="S23" s="73" t="s">
        <v>5</v>
      </c>
      <c r="T23" s="70" t="s">
        <v>5</v>
      </c>
      <c r="U23" s="73" t="s">
        <v>5</v>
      </c>
      <c r="V23" s="70" t="s">
        <v>61</v>
      </c>
      <c r="W23" s="73" t="s">
        <v>5</v>
      </c>
      <c r="X23" s="70" t="s">
        <v>5</v>
      </c>
      <c r="Y23" s="74" t="s">
        <v>5</v>
      </c>
      <c r="Z23" s="74" t="s">
        <v>5</v>
      </c>
      <c r="AA23" s="73" t="s">
        <v>60</v>
      </c>
      <c r="AB23" s="70" t="s">
        <v>5</v>
      </c>
      <c r="AC23" s="73" t="s">
        <v>5</v>
      </c>
      <c r="AD23" s="28" t="s">
        <v>14</v>
      </c>
      <c r="AE23" s="26" t="s">
        <v>14</v>
      </c>
      <c r="AF23" s="70" t="s">
        <v>5</v>
      </c>
      <c r="AG23" s="56" t="s">
        <v>67</v>
      </c>
      <c r="AH23" s="70" t="s">
        <v>5</v>
      </c>
      <c r="AI23" s="73" t="s">
        <v>5</v>
      </c>
      <c r="AJ23" s="70" t="s">
        <v>5</v>
      </c>
      <c r="AK23" s="73" t="s">
        <v>5</v>
      </c>
      <c r="AL23" s="57">
        <f t="shared" si="7"/>
        <v>1</v>
      </c>
      <c r="AM23" s="8">
        <f t="shared" si="1"/>
        <v>26</v>
      </c>
      <c r="AN23" s="8">
        <f t="shared" si="2"/>
        <v>2</v>
      </c>
      <c r="AO23" s="8">
        <f t="shared" si="3"/>
        <v>0</v>
      </c>
      <c r="AP23" s="8">
        <f t="shared" si="4"/>
        <v>0</v>
      </c>
      <c r="AQ23" s="8">
        <f t="shared" si="5"/>
        <v>0</v>
      </c>
      <c r="AR23" s="8">
        <f t="shared" si="6"/>
        <v>7</v>
      </c>
    </row>
    <row r="24" spans="1:52" ht="17.25" customHeight="1">
      <c r="A24" s="70" t="s">
        <v>57</v>
      </c>
      <c r="B24" s="71" t="s">
        <v>72</v>
      </c>
      <c r="C24" s="28" t="s">
        <v>14</v>
      </c>
      <c r="D24" s="73" t="s">
        <v>5</v>
      </c>
      <c r="E24" s="70" t="s">
        <v>5</v>
      </c>
      <c r="F24" s="74" t="s">
        <v>60</v>
      </c>
      <c r="G24" s="74" t="s">
        <v>5</v>
      </c>
      <c r="H24" s="73" t="s">
        <v>5</v>
      </c>
      <c r="I24" s="70" t="s">
        <v>5</v>
      </c>
      <c r="J24" s="75" t="s">
        <v>63</v>
      </c>
      <c r="K24" s="159" t="s">
        <v>18</v>
      </c>
      <c r="L24" s="76" t="s">
        <v>27</v>
      </c>
      <c r="M24" s="73" t="s">
        <v>5</v>
      </c>
      <c r="N24" s="70" t="s">
        <v>5</v>
      </c>
      <c r="O24" s="73" t="s">
        <v>5</v>
      </c>
      <c r="P24" s="70" t="s">
        <v>5</v>
      </c>
      <c r="Q24" s="73" t="s">
        <v>5</v>
      </c>
      <c r="R24" s="70" t="s">
        <v>67</v>
      </c>
      <c r="S24" s="73" t="s">
        <v>5</v>
      </c>
      <c r="T24" s="70" t="s">
        <v>5</v>
      </c>
      <c r="U24" s="73" t="s">
        <v>5</v>
      </c>
      <c r="V24" s="70" t="s">
        <v>64</v>
      </c>
      <c r="W24" s="73" t="s">
        <v>5</v>
      </c>
      <c r="X24" s="70" t="s">
        <v>5</v>
      </c>
      <c r="Y24" s="74" t="s">
        <v>5</v>
      </c>
      <c r="Z24" s="74" t="s">
        <v>59</v>
      </c>
      <c r="AA24" s="73" t="s">
        <v>5</v>
      </c>
      <c r="AB24" s="70" t="s">
        <v>5</v>
      </c>
      <c r="AC24" s="73" t="s">
        <v>5</v>
      </c>
      <c r="AD24" s="70" t="s">
        <v>5</v>
      </c>
      <c r="AE24" s="26" t="s">
        <v>14</v>
      </c>
      <c r="AF24" s="70" t="s">
        <v>5</v>
      </c>
      <c r="AG24" s="75" t="s">
        <v>62</v>
      </c>
      <c r="AH24" s="70" t="s">
        <v>5</v>
      </c>
      <c r="AI24" s="73" t="s">
        <v>5</v>
      </c>
      <c r="AJ24" s="70" t="s">
        <v>5</v>
      </c>
      <c r="AK24" s="73" t="s">
        <v>5</v>
      </c>
      <c r="AL24" s="7">
        <f t="shared" si="7"/>
        <v>1</v>
      </c>
      <c r="AM24" s="8">
        <f t="shared" si="1"/>
        <v>26</v>
      </c>
      <c r="AN24" s="8">
        <f t="shared" si="2"/>
        <v>2</v>
      </c>
      <c r="AO24" s="8">
        <f t="shared" si="3"/>
        <v>0</v>
      </c>
      <c r="AP24" s="8">
        <f t="shared" si="4"/>
        <v>0</v>
      </c>
      <c r="AQ24" s="8">
        <f t="shared" si="5"/>
        <v>0</v>
      </c>
      <c r="AR24" s="8">
        <f t="shared" si="6"/>
        <v>7</v>
      </c>
    </row>
    <row r="25" spans="1:52" ht="17.25" customHeight="1">
      <c r="A25" s="70" t="s">
        <v>57</v>
      </c>
      <c r="B25" s="71" t="s">
        <v>73</v>
      </c>
      <c r="C25" s="28" t="s">
        <v>14</v>
      </c>
      <c r="D25" s="26" t="s">
        <v>14</v>
      </c>
      <c r="E25" s="70" t="s">
        <v>5</v>
      </c>
      <c r="F25" s="74" t="s">
        <v>61</v>
      </c>
      <c r="G25" s="74" t="s">
        <v>5</v>
      </c>
      <c r="H25" s="73" t="s">
        <v>5</v>
      </c>
      <c r="I25" s="70" t="s">
        <v>5</v>
      </c>
      <c r="J25" s="73" t="s">
        <v>5</v>
      </c>
      <c r="K25" s="70" t="s">
        <v>67</v>
      </c>
      <c r="L25" s="76" t="s">
        <v>5</v>
      </c>
      <c r="M25" s="73" t="s">
        <v>4</v>
      </c>
      <c r="N25" s="28" t="s">
        <v>14</v>
      </c>
      <c r="O25" s="26" t="s">
        <v>14</v>
      </c>
      <c r="P25" s="70" t="s">
        <v>5</v>
      </c>
      <c r="Q25" s="75" t="s">
        <v>62</v>
      </c>
      <c r="R25" s="70" t="s">
        <v>5</v>
      </c>
      <c r="S25" s="73" t="s">
        <v>5</v>
      </c>
      <c r="T25" s="28" t="s">
        <v>14</v>
      </c>
      <c r="U25" s="26" t="s">
        <v>14</v>
      </c>
      <c r="V25" s="70" t="s">
        <v>59</v>
      </c>
      <c r="W25" s="73" t="s">
        <v>5</v>
      </c>
      <c r="X25" s="70" t="s">
        <v>5</v>
      </c>
      <c r="Y25" s="74" t="s">
        <v>5</v>
      </c>
      <c r="Z25" s="74" t="s">
        <v>5</v>
      </c>
      <c r="AA25" s="73" t="s">
        <v>64</v>
      </c>
      <c r="AB25" s="28" t="s">
        <v>14</v>
      </c>
      <c r="AC25" s="26" t="s">
        <v>14</v>
      </c>
      <c r="AD25" s="70" t="s">
        <v>5</v>
      </c>
      <c r="AE25" s="73" t="s">
        <v>5</v>
      </c>
      <c r="AF25" s="28" t="s">
        <v>14</v>
      </c>
      <c r="AG25" s="75" t="s">
        <v>63</v>
      </c>
      <c r="AH25" s="70" t="s">
        <v>5</v>
      </c>
      <c r="AI25" s="73" t="s">
        <v>5</v>
      </c>
      <c r="AJ25" s="70" t="s">
        <v>5</v>
      </c>
      <c r="AK25" s="73" t="s">
        <v>5</v>
      </c>
      <c r="AL25" s="7">
        <f t="shared" si="7"/>
        <v>1</v>
      </c>
      <c r="AM25" s="8">
        <f t="shared" si="1"/>
        <v>19</v>
      </c>
      <c r="AN25" s="8">
        <f t="shared" si="2"/>
        <v>9</v>
      </c>
      <c r="AO25" s="8">
        <f t="shared" si="3"/>
        <v>0</v>
      </c>
      <c r="AP25" s="8">
        <f t="shared" si="4"/>
        <v>0</v>
      </c>
      <c r="AQ25" s="8">
        <f t="shared" si="5"/>
        <v>0</v>
      </c>
      <c r="AR25" s="8">
        <f t="shared" si="6"/>
        <v>7</v>
      </c>
    </row>
    <row r="26" spans="1:52" ht="17.25" customHeight="1" thickBot="1">
      <c r="A26" s="81" t="s">
        <v>57</v>
      </c>
      <c r="B26" s="82" t="s">
        <v>74</v>
      </c>
      <c r="C26" s="81" t="s">
        <v>64</v>
      </c>
      <c r="D26" s="83" t="s">
        <v>5</v>
      </c>
      <c r="E26" s="81" t="s">
        <v>18</v>
      </c>
      <c r="F26" s="84" t="s">
        <v>5</v>
      </c>
      <c r="G26" s="84" t="s">
        <v>5</v>
      </c>
      <c r="H26" s="83" t="s">
        <v>5</v>
      </c>
      <c r="I26" s="63" t="s">
        <v>67</v>
      </c>
      <c r="J26" s="83" t="s">
        <v>5</v>
      </c>
      <c r="K26" s="81" t="s">
        <v>5</v>
      </c>
      <c r="L26" s="85" t="s">
        <v>62</v>
      </c>
      <c r="M26" s="83" t="s">
        <v>5</v>
      </c>
      <c r="N26" s="81" t="s">
        <v>5</v>
      </c>
      <c r="O26" s="83" t="s">
        <v>5</v>
      </c>
      <c r="P26" s="126" t="s">
        <v>63</v>
      </c>
      <c r="Q26" s="83" t="s">
        <v>5</v>
      </c>
      <c r="R26" s="81" t="s">
        <v>5</v>
      </c>
      <c r="S26" s="39" t="s">
        <v>14</v>
      </c>
      <c r="T26" s="81" t="s">
        <v>5</v>
      </c>
      <c r="U26" s="83" t="s">
        <v>5</v>
      </c>
      <c r="V26" s="81" t="s">
        <v>60</v>
      </c>
      <c r="W26" s="83" t="s">
        <v>5</v>
      </c>
      <c r="X26" s="81" t="s">
        <v>5</v>
      </c>
      <c r="Y26" s="84" t="s">
        <v>5</v>
      </c>
      <c r="Z26" s="84" t="s">
        <v>61</v>
      </c>
      <c r="AA26" s="39" t="s">
        <v>14</v>
      </c>
      <c r="AB26" s="81" t="s">
        <v>5</v>
      </c>
      <c r="AC26" s="83" t="s">
        <v>5</v>
      </c>
      <c r="AD26" s="38" t="s">
        <v>14</v>
      </c>
      <c r="AE26" s="39" t="s">
        <v>14</v>
      </c>
      <c r="AF26" s="38" t="s">
        <v>14</v>
      </c>
      <c r="AG26" s="83" t="s">
        <v>27</v>
      </c>
      <c r="AH26" s="81" t="s">
        <v>5</v>
      </c>
      <c r="AI26" s="83" t="s">
        <v>5</v>
      </c>
      <c r="AJ26" s="81" t="s">
        <v>5</v>
      </c>
      <c r="AK26" s="83" t="s">
        <v>5</v>
      </c>
      <c r="AL26" s="7">
        <f t="shared" si="7"/>
        <v>1</v>
      </c>
      <c r="AM26" s="8">
        <f t="shared" si="1"/>
        <v>23</v>
      </c>
      <c r="AN26" s="8">
        <f t="shared" si="2"/>
        <v>5</v>
      </c>
      <c r="AO26" s="8">
        <f t="shared" si="3"/>
        <v>0</v>
      </c>
      <c r="AP26" s="8">
        <f t="shared" si="4"/>
        <v>0</v>
      </c>
      <c r="AQ26" s="8">
        <f t="shared" si="5"/>
        <v>0</v>
      </c>
      <c r="AR26" s="8">
        <f t="shared" si="6"/>
        <v>7</v>
      </c>
    </row>
    <row r="27" spans="1:52" ht="17.25" customHeight="1">
      <c r="A27" s="87" t="s">
        <v>21</v>
      </c>
      <c r="B27" s="88" t="s">
        <v>75</v>
      </c>
      <c r="C27" s="87" t="s">
        <v>5</v>
      </c>
      <c r="D27" s="89" t="s">
        <v>76</v>
      </c>
      <c r="E27" s="87" t="s">
        <v>5</v>
      </c>
      <c r="F27" s="90" t="s">
        <v>5</v>
      </c>
      <c r="G27" s="90" t="s">
        <v>5</v>
      </c>
      <c r="H27" s="91" t="s">
        <v>5</v>
      </c>
      <c r="I27" s="87" t="s">
        <v>5</v>
      </c>
      <c r="J27" s="92" t="s">
        <v>77</v>
      </c>
      <c r="K27" s="87" t="s">
        <v>5</v>
      </c>
      <c r="L27" s="90" t="s">
        <v>5</v>
      </c>
      <c r="M27" s="91" t="s">
        <v>5</v>
      </c>
      <c r="N27" s="87" t="s">
        <v>5</v>
      </c>
      <c r="O27" s="91" t="s">
        <v>5</v>
      </c>
      <c r="P27" s="87" t="s">
        <v>5</v>
      </c>
      <c r="Q27" s="91" t="s">
        <v>22</v>
      </c>
      <c r="R27" s="87" t="s">
        <v>5</v>
      </c>
      <c r="S27" s="93" t="s">
        <v>78</v>
      </c>
      <c r="T27" s="87" t="s">
        <v>79</v>
      </c>
      <c r="U27" s="91" t="s">
        <v>5</v>
      </c>
      <c r="V27" s="87" t="s">
        <v>80</v>
      </c>
      <c r="W27" s="91" t="s">
        <v>5</v>
      </c>
      <c r="X27" s="87" t="s">
        <v>5</v>
      </c>
      <c r="Y27" s="90" t="s">
        <v>5</v>
      </c>
      <c r="Z27" s="90" t="s">
        <v>5</v>
      </c>
      <c r="AA27" s="42" t="s">
        <v>14</v>
      </c>
      <c r="AB27" s="87" t="s">
        <v>22</v>
      </c>
      <c r="AC27" s="91" t="s">
        <v>5</v>
      </c>
      <c r="AD27" s="45" t="s">
        <v>14</v>
      </c>
      <c r="AE27" s="42" t="s">
        <v>14</v>
      </c>
      <c r="AF27" s="87" t="s">
        <v>22</v>
      </c>
      <c r="AG27" s="91" t="s">
        <v>5</v>
      </c>
      <c r="AH27" s="87" t="s">
        <v>5</v>
      </c>
      <c r="AI27" s="91" t="s">
        <v>5</v>
      </c>
      <c r="AJ27" s="87" t="s">
        <v>5</v>
      </c>
      <c r="AK27" s="91" t="s">
        <v>5</v>
      </c>
      <c r="AL27" s="7">
        <f t="shared" si="7"/>
        <v>1</v>
      </c>
      <c r="AM27" s="8">
        <f t="shared" si="1"/>
        <v>24</v>
      </c>
      <c r="AN27" s="8">
        <f t="shared" si="2"/>
        <v>3</v>
      </c>
      <c r="AO27" s="8">
        <f t="shared" si="3"/>
        <v>3</v>
      </c>
      <c r="AP27" s="8">
        <f t="shared" si="4"/>
        <v>0</v>
      </c>
      <c r="AQ27" s="8">
        <f t="shared" si="5"/>
        <v>0</v>
      </c>
      <c r="AR27" s="8">
        <f t="shared" si="6"/>
        <v>5</v>
      </c>
    </row>
    <row r="28" spans="1:52" s="101" customFormat="1" ht="17.25" customHeight="1">
      <c r="A28" s="94" t="s">
        <v>21</v>
      </c>
      <c r="B28" s="95" t="s">
        <v>81</v>
      </c>
      <c r="C28" s="94" t="s">
        <v>5</v>
      </c>
      <c r="D28" s="96" t="s">
        <v>5</v>
      </c>
      <c r="E28" s="28" t="s">
        <v>14</v>
      </c>
      <c r="F28" s="97" t="s">
        <v>5</v>
      </c>
      <c r="G28" s="97" t="s">
        <v>79</v>
      </c>
      <c r="H28" s="26" t="s">
        <v>14</v>
      </c>
      <c r="I28" s="28" t="s">
        <v>14</v>
      </c>
      <c r="J28" s="96" t="s">
        <v>5</v>
      </c>
      <c r="K28" s="98" t="s">
        <v>80</v>
      </c>
      <c r="L28" s="97" t="s">
        <v>5</v>
      </c>
      <c r="M28" s="26" t="s">
        <v>14</v>
      </c>
      <c r="N28" s="94" t="s">
        <v>5</v>
      </c>
      <c r="O28" s="26" t="s">
        <v>14</v>
      </c>
      <c r="P28" s="94" t="s">
        <v>5</v>
      </c>
      <c r="Q28" s="51" t="s">
        <v>77</v>
      </c>
      <c r="R28" s="94" t="s">
        <v>5</v>
      </c>
      <c r="S28" s="99" t="s">
        <v>82</v>
      </c>
      <c r="T28" s="28" t="s">
        <v>14</v>
      </c>
      <c r="U28" s="26" t="s">
        <v>14</v>
      </c>
      <c r="V28" s="94" t="s">
        <v>5</v>
      </c>
      <c r="W28" s="96" t="s">
        <v>5</v>
      </c>
      <c r="X28" s="94" t="s">
        <v>5</v>
      </c>
      <c r="Y28" s="97" t="s">
        <v>5</v>
      </c>
      <c r="Z28" s="100" t="s">
        <v>76</v>
      </c>
      <c r="AA28" s="26" t="s">
        <v>14</v>
      </c>
      <c r="AB28" s="28" t="s">
        <v>14</v>
      </c>
      <c r="AC28" s="26" t="s">
        <v>14</v>
      </c>
      <c r="AD28" s="94" t="s">
        <v>5</v>
      </c>
      <c r="AE28" s="96" t="s">
        <v>5</v>
      </c>
      <c r="AF28" s="94" t="s">
        <v>5</v>
      </c>
      <c r="AG28" s="26" t="s">
        <v>14</v>
      </c>
      <c r="AH28" s="94" t="s">
        <v>5</v>
      </c>
      <c r="AI28" s="96" t="s">
        <v>5</v>
      </c>
      <c r="AJ28" s="94" t="s">
        <v>5</v>
      </c>
      <c r="AK28" s="26" t="s">
        <v>14</v>
      </c>
      <c r="AL28" s="7">
        <f t="shared" si="7"/>
        <v>1</v>
      </c>
      <c r="AM28" s="8">
        <f t="shared" si="1"/>
        <v>18</v>
      </c>
      <c r="AN28" s="8">
        <f t="shared" si="2"/>
        <v>12</v>
      </c>
      <c r="AO28" s="8">
        <f t="shared" si="3"/>
        <v>0</v>
      </c>
      <c r="AP28" s="8">
        <f t="shared" si="4"/>
        <v>0</v>
      </c>
      <c r="AQ28" s="8">
        <f t="shared" si="5"/>
        <v>0</v>
      </c>
      <c r="AR28" s="8">
        <f t="shared" si="6"/>
        <v>5</v>
      </c>
    </row>
    <row r="29" spans="1:52" ht="17.25" customHeight="1">
      <c r="A29" s="94" t="s">
        <v>21</v>
      </c>
      <c r="B29" s="95" t="s">
        <v>83</v>
      </c>
      <c r="C29" s="28" t="s">
        <v>14</v>
      </c>
      <c r="D29" s="26" t="s">
        <v>14</v>
      </c>
      <c r="E29" s="94" t="s">
        <v>5</v>
      </c>
      <c r="F29" s="97" t="s">
        <v>77</v>
      </c>
      <c r="G29" s="102" t="s">
        <v>14</v>
      </c>
      <c r="H29" s="26" t="s">
        <v>14</v>
      </c>
      <c r="I29" s="94" t="s">
        <v>5</v>
      </c>
      <c r="J29" s="96" t="s">
        <v>22</v>
      </c>
      <c r="K29" s="98" t="s">
        <v>78</v>
      </c>
      <c r="L29" s="97" t="s">
        <v>22</v>
      </c>
      <c r="M29" s="96" t="s">
        <v>22</v>
      </c>
      <c r="N29" s="28" t="s">
        <v>14</v>
      </c>
      <c r="O29" s="26" t="s">
        <v>14</v>
      </c>
      <c r="P29" s="94" t="s">
        <v>5</v>
      </c>
      <c r="Q29" s="96" t="s">
        <v>22</v>
      </c>
      <c r="R29" s="94" t="s">
        <v>79</v>
      </c>
      <c r="S29" s="96" t="s">
        <v>22</v>
      </c>
      <c r="T29" s="94" t="s">
        <v>76</v>
      </c>
      <c r="U29" s="96" t="s">
        <v>22</v>
      </c>
      <c r="V29" s="94" t="s">
        <v>82</v>
      </c>
      <c r="W29" s="96" t="s">
        <v>22</v>
      </c>
      <c r="X29" s="94" t="s">
        <v>5</v>
      </c>
      <c r="Y29" s="27" t="s">
        <v>14</v>
      </c>
      <c r="Z29" s="27" t="s">
        <v>14</v>
      </c>
      <c r="AA29" s="26" t="s">
        <v>14</v>
      </c>
      <c r="AB29" s="94" t="s">
        <v>5</v>
      </c>
      <c r="AC29" s="96" t="s">
        <v>22</v>
      </c>
      <c r="AD29" s="94" t="s">
        <v>5</v>
      </c>
      <c r="AE29" s="96" t="s">
        <v>22</v>
      </c>
      <c r="AF29" s="94" t="s">
        <v>5</v>
      </c>
      <c r="AG29" s="96" t="s">
        <v>22</v>
      </c>
      <c r="AH29" s="94" t="s">
        <v>5</v>
      </c>
      <c r="AI29" s="96" t="s">
        <v>22</v>
      </c>
      <c r="AJ29" s="94" t="s">
        <v>5</v>
      </c>
      <c r="AK29" s="96" t="s">
        <v>22</v>
      </c>
      <c r="AL29" s="7">
        <f t="shared" si="7"/>
        <v>1</v>
      </c>
      <c r="AM29" s="8">
        <f t="shared" si="1"/>
        <v>9</v>
      </c>
      <c r="AN29" s="8">
        <f t="shared" si="2"/>
        <v>9</v>
      </c>
      <c r="AO29" s="8">
        <f t="shared" si="3"/>
        <v>12</v>
      </c>
      <c r="AP29" s="8">
        <f t="shared" si="4"/>
        <v>0</v>
      </c>
      <c r="AQ29" s="8">
        <f t="shared" si="5"/>
        <v>0</v>
      </c>
      <c r="AR29" s="8">
        <f t="shared" si="6"/>
        <v>5</v>
      </c>
    </row>
    <row r="30" spans="1:52" ht="17.25" customHeight="1">
      <c r="A30" s="94" t="s">
        <v>21</v>
      </c>
      <c r="B30" s="95" t="s">
        <v>84</v>
      </c>
      <c r="C30" s="94" t="s">
        <v>18</v>
      </c>
      <c r="D30" s="96" t="s">
        <v>5</v>
      </c>
      <c r="E30" s="94" t="s">
        <v>5</v>
      </c>
      <c r="F30" s="97" t="s">
        <v>5</v>
      </c>
      <c r="G30" s="97" t="s">
        <v>78</v>
      </c>
      <c r="H30" s="96" t="s">
        <v>5</v>
      </c>
      <c r="I30" s="94" t="s">
        <v>5</v>
      </c>
      <c r="J30" s="96" t="s">
        <v>5</v>
      </c>
      <c r="K30" s="94" t="s">
        <v>5</v>
      </c>
      <c r="L30" s="97" t="s">
        <v>76</v>
      </c>
      <c r="M30" s="96" t="s">
        <v>5</v>
      </c>
      <c r="N30" s="94" t="s">
        <v>5</v>
      </c>
      <c r="O30" s="96" t="s">
        <v>5</v>
      </c>
      <c r="P30" s="94" t="s">
        <v>5</v>
      </c>
      <c r="Q30" s="96" t="s">
        <v>5</v>
      </c>
      <c r="R30" s="94" t="s">
        <v>80</v>
      </c>
      <c r="S30" s="26" t="s">
        <v>14</v>
      </c>
      <c r="T30" s="94" t="s">
        <v>82</v>
      </c>
      <c r="U30" s="96" t="s">
        <v>5</v>
      </c>
      <c r="V30" s="94" t="s">
        <v>5</v>
      </c>
      <c r="W30" s="96" t="s">
        <v>5</v>
      </c>
      <c r="X30" s="94" t="s">
        <v>5</v>
      </c>
      <c r="Y30" s="55" t="s">
        <v>77</v>
      </c>
      <c r="Z30" s="97" t="s">
        <v>18</v>
      </c>
      <c r="AA30" s="96" t="s">
        <v>5</v>
      </c>
      <c r="AB30" s="94" t="s">
        <v>5</v>
      </c>
      <c r="AC30" s="96" t="s">
        <v>5</v>
      </c>
      <c r="AD30" s="94" t="s">
        <v>5</v>
      </c>
      <c r="AE30" s="96" t="s">
        <v>5</v>
      </c>
      <c r="AF30" s="94" t="s">
        <v>5</v>
      </c>
      <c r="AG30" s="96" t="s">
        <v>5</v>
      </c>
      <c r="AH30" s="94" t="s">
        <v>5</v>
      </c>
      <c r="AI30" s="96" t="s">
        <v>5</v>
      </c>
      <c r="AJ30" s="94" t="s">
        <v>5</v>
      </c>
      <c r="AK30" s="26" t="s">
        <v>14</v>
      </c>
      <c r="AL30" s="7">
        <f t="shared" si="7"/>
        <v>1</v>
      </c>
      <c r="AM30" s="8">
        <f t="shared" si="1"/>
        <v>28</v>
      </c>
      <c r="AN30" s="8">
        <f t="shared" si="2"/>
        <v>2</v>
      </c>
      <c r="AO30" s="8">
        <f t="shared" si="3"/>
        <v>0</v>
      </c>
      <c r="AP30" s="8">
        <f t="shared" si="4"/>
        <v>0</v>
      </c>
      <c r="AQ30" s="8">
        <f t="shared" si="5"/>
        <v>0</v>
      </c>
      <c r="AR30" s="8">
        <f t="shared" si="6"/>
        <v>5</v>
      </c>
    </row>
    <row r="31" spans="1:52" ht="17.25" customHeight="1">
      <c r="A31" s="94" t="s">
        <v>21</v>
      </c>
      <c r="B31" s="95" t="s">
        <v>85</v>
      </c>
      <c r="C31" s="94" t="s">
        <v>5</v>
      </c>
      <c r="D31" s="96" t="s">
        <v>5</v>
      </c>
      <c r="E31" s="94" t="s">
        <v>5</v>
      </c>
      <c r="F31" s="97" t="s">
        <v>80</v>
      </c>
      <c r="G31" s="97" t="s">
        <v>5</v>
      </c>
      <c r="H31" s="96" t="s">
        <v>5</v>
      </c>
      <c r="I31" s="94" t="s">
        <v>22</v>
      </c>
      <c r="J31" s="55" t="s">
        <v>82</v>
      </c>
      <c r="K31" s="94" t="s">
        <v>5</v>
      </c>
      <c r="L31" s="97" t="s">
        <v>5</v>
      </c>
      <c r="M31" s="96" t="s">
        <v>22</v>
      </c>
      <c r="N31" s="94" t="s">
        <v>5</v>
      </c>
      <c r="O31" s="96" t="s">
        <v>5</v>
      </c>
      <c r="P31" s="94" t="s">
        <v>5</v>
      </c>
      <c r="Q31" s="51" t="s">
        <v>78</v>
      </c>
      <c r="R31" s="94" t="s">
        <v>22</v>
      </c>
      <c r="S31" s="51" t="s">
        <v>76</v>
      </c>
      <c r="T31" s="28" t="s">
        <v>14</v>
      </c>
      <c r="U31" s="26" t="s">
        <v>14</v>
      </c>
      <c r="V31" s="94" t="s">
        <v>22</v>
      </c>
      <c r="W31" s="96" t="s">
        <v>5</v>
      </c>
      <c r="X31" s="94" t="s">
        <v>22</v>
      </c>
      <c r="Y31" s="55" t="s">
        <v>79</v>
      </c>
      <c r="Z31" s="97" t="s">
        <v>22</v>
      </c>
      <c r="AA31" s="96" t="s">
        <v>22</v>
      </c>
      <c r="AB31" s="94" t="s">
        <v>5</v>
      </c>
      <c r="AC31" s="26" t="s">
        <v>14</v>
      </c>
      <c r="AD31" s="28" t="s">
        <v>14</v>
      </c>
      <c r="AE31" s="26" t="s">
        <v>14</v>
      </c>
      <c r="AF31" s="94" t="s">
        <v>5</v>
      </c>
      <c r="AG31" s="96" t="s">
        <v>5</v>
      </c>
      <c r="AH31" s="94" t="s">
        <v>5</v>
      </c>
      <c r="AI31" s="26" t="s">
        <v>14</v>
      </c>
      <c r="AJ31" s="94" t="s">
        <v>5</v>
      </c>
      <c r="AK31" s="26" t="s">
        <v>14</v>
      </c>
      <c r="AL31" s="7">
        <f t="shared" si="7"/>
        <v>1</v>
      </c>
      <c r="AM31" s="8">
        <f t="shared" si="1"/>
        <v>16</v>
      </c>
      <c r="AN31" s="8">
        <f t="shared" si="2"/>
        <v>7</v>
      </c>
      <c r="AO31" s="8">
        <f t="shared" si="3"/>
        <v>7</v>
      </c>
      <c r="AP31" s="8">
        <f t="shared" si="4"/>
        <v>0</v>
      </c>
      <c r="AQ31" s="8">
        <f t="shared" si="5"/>
        <v>0</v>
      </c>
      <c r="AR31" s="8">
        <f t="shared" si="6"/>
        <v>5</v>
      </c>
    </row>
    <row r="32" spans="1:52" ht="17.25" customHeight="1" thickBot="1">
      <c r="A32" s="103" t="s">
        <v>86</v>
      </c>
      <c r="B32" s="104" t="s">
        <v>87</v>
      </c>
      <c r="C32" s="103" t="s">
        <v>5</v>
      </c>
      <c r="D32" s="105" t="s">
        <v>82</v>
      </c>
      <c r="E32" s="103" t="s">
        <v>5</v>
      </c>
      <c r="F32" s="106" t="s">
        <v>5</v>
      </c>
      <c r="G32" s="106" t="s">
        <v>5</v>
      </c>
      <c r="H32" s="105" t="s">
        <v>5</v>
      </c>
      <c r="I32" s="103" t="s">
        <v>5</v>
      </c>
      <c r="J32" s="105" t="s">
        <v>5</v>
      </c>
      <c r="K32" s="103" t="s">
        <v>5</v>
      </c>
      <c r="L32" s="106" t="s">
        <v>79</v>
      </c>
      <c r="M32" s="105" t="s">
        <v>5</v>
      </c>
      <c r="N32" s="103" t="s">
        <v>22</v>
      </c>
      <c r="O32" s="105" t="s">
        <v>22</v>
      </c>
      <c r="P32" s="103" t="s">
        <v>5</v>
      </c>
      <c r="Q32" s="105" t="s">
        <v>5</v>
      </c>
      <c r="R32" s="103" t="s">
        <v>5</v>
      </c>
      <c r="S32" s="62" t="s">
        <v>77</v>
      </c>
      <c r="T32" s="103" t="s">
        <v>80</v>
      </c>
      <c r="U32" s="105" t="s">
        <v>5</v>
      </c>
      <c r="V32" s="103" t="s">
        <v>5</v>
      </c>
      <c r="W32" s="105" t="s">
        <v>5</v>
      </c>
      <c r="X32" s="103" t="s">
        <v>5</v>
      </c>
      <c r="Y32" s="106" t="s">
        <v>5</v>
      </c>
      <c r="Z32" s="107" t="s">
        <v>78</v>
      </c>
      <c r="AA32" s="105" t="s">
        <v>5</v>
      </c>
      <c r="AB32" s="103" t="s">
        <v>5</v>
      </c>
      <c r="AC32" s="105" t="s">
        <v>5</v>
      </c>
      <c r="AD32" s="103" t="s">
        <v>5</v>
      </c>
      <c r="AE32" s="105" t="s">
        <v>5</v>
      </c>
      <c r="AF32" s="38" t="s">
        <v>14</v>
      </c>
      <c r="AG32" s="39" t="s">
        <v>14</v>
      </c>
      <c r="AH32" s="103" t="s">
        <v>5</v>
      </c>
      <c r="AI32" s="105" t="s">
        <v>5</v>
      </c>
      <c r="AJ32" s="103" t="s">
        <v>5</v>
      </c>
      <c r="AK32" s="105" t="s">
        <v>5</v>
      </c>
      <c r="AL32" s="7">
        <f t="shared" si="7"/>
        <v>1</v>
      </c>
      <c r="AM32" s="8">
        <f t="shared" si="1"/>
        <v>26</v>
      </c>
      <c r="AN32" s="8">
        <f t="shared" si="2"/>
        <v>2</v>
      </c>
      <c r="AO32" s="8">
        <f t="shared" si="3"/>
        <v>2</v>
      </c>
      <c r="AP32" s="8">
        <f t="shared" si="4"/>
        <v>0</v>
      </c>
      <c r="AQ32" s="8">
        <f t="shared" si="5"/>
        <v>0</v>
      </c>
      <c r="AR32" s="8">
        <f t="shared" si="6"/>
        <v>5</v>
      </c>
    </row>
    <row r="33" spans="1:44" ht="17.25" customHeight="1">
      <c r="A33" s="108" t="s">
        <v>88</v>
      </c>
      <c r="B33" s="109" t="s">
        <v>89</v>
      </c>
      <c r="C33" s="45" t="s">
        <v>14</v>
      </c>
      <c r="D33" s="42" t="s">
        <v>14</v>
      </c>
      <c r="E33" s="108" t="s">
        <v>5</v>
      </c>
      <c r="F33" s="110" t="s">
        <v>5</v>
      </c>
      <c r="G33" s="110" t="s">
        <v>90</v>
      </c>
      <c r="H33" s="111" t="s">
        <v>5</v>
      </c>
      <c r="I33" s="108" t="s">
        <v>5</v>
      </c>
      <c r="J33" s="111" t="s">
        <v>5</v>
      </c>
      <c r="K33" s="108" t="s">
        <v>5</v>
      </c>
      <c r="L33" s="110" t="s">
        <v>5</v>
      </c>
      <c r="M33" s="110" t="s">
        <v>91</v>
      </c>
      <c r="N33" s="108" t="s">
        <v>5</v>
      </c>
      <c r="O33" s="42" t="s">
        <v>14</v>
      </c>
      <c r="P33" s="108" t="s">
        <v>5</v>
      </c>
      <c r="Q33" s="112" t="s">
        <v>92</v>
      </c>
      <c r="R33" s="108" t="s">
        <v>5</v>
      </c>
      <c r="S33" s="111" t="s">
        <v>5</v>
      </c>
      <c r="T33" s="108" t="s">
        <v>93</v>
      </c>
      <c r="U33" s="111" t="s">
        <v>5</v>
      </c>
      <c r="V33" s="45" t="s">
        <v>14</v>
      </c>
      <c r="W33" s="42" t="s">
        <v>14</v>
      </c>
      <c r="X33" s="108" t="s">
        <v>5</v>
      </c>
      <c r="Y33" s="110" t="s">
        <v>5</v>
      </c>
      <c r="Z33" s="110" t="s">
        <v>27</v>
      </c>
      <c r="AA33" s="111" t="s">
        <v>5</v>
      </c>
      <c r="AB33" s="108" t="s">
        <v>5</v>
      </c>
      <c r="AC33" s="111" t="s">
        <v>5</v>
      </c>
      <c r="AD33" s="108" t="s">
        <v>22</v>
      </c>
      <c r="AE33" s="111" t="s">
        <v>22</v>
      </c>
      <c r="AF33" s="108" t="s">
        <v>5</v>
      </c>
      <c r="AG33" s="111" t="s">
        <v>5</v>
      </c>
      <c r="AH33" s="108" t="s">
        <v>5</v>
      </c>
      <c r="AI33" s="111" t="s">
        <v>5</v>
      </c>
      <c r="AJ33" s="108" t="s">
        <v>5</v>
      </c>
      <c r="AK33" s="111" t="s">
        <v>5</v>
      </c>
      <c r="AL33" s="7">
        <f t="shared" si="7"/>
        <v>1</v>
      </c>
      <c r="AM33" s="8">
        <f t="shared" si="1"/>
        <v>23</v>
      </c>
      <c r="AN33" s="8">
        <f t="shared" si="2"/>
        <v>5</v>
      </c>
      <c r="AO33" s="8">
        <f t="shared" si="3"/>
        <v>2</v>
      </c>
      <c r="AP33" s="8">
        <f t="shared" si="4"/>
        <v>0</v>
      </c>
      <c r="AQ33" s="8">
        <f t="shared" si="5"/>
        <v>0</v>
      </c>
      <c r="AR33" s="8">
        <f t="shared" si="6"/>
        <v>5</v>
      </c>
    </row>
    <row r="34" spans="1:44" ht="17.25" customHeight="1" thickBot="1">
      <c r="A34" s="113" t="s">
        <v>88</v>
      </c>
      <c r="B34" s="114" t="s">
        <v>94</v>
      </c>
      <c r="C34" s="113" t="s">
        <v>5</v>
      </c>
      <c r="D34" s="115" t="s">
        <v>5</v>
      </c>
      <c r="E34" s="113" t="s">
        <v>5</v>
      </c>
      <c r="F34" s="116" t="s">
        <v>5</v>
      </c>
      <c r="G34" s="116" t="s">
        <v>95</v>
      </c>
      <c r="H34" s="115" t="s">
        <v>5</v>
      </c>
      <c r="I34" s="113" t="s">
        <v>5</v>
      </c>
      <c r="J34" s="115" t="s">
        <v>5</v>
      </c>
      <c r="K34" s="50" t="s">
        <v>96</v>
      </c>
      <c r="L34" s="116" t="s">
        <v>22</v>
      </c>
      <c r="M34" s="115" t="s">
        <v>5</v>
      </c>
      <c r="N34" s="113" t="s">
        <v>5</v>
      </c>
      <c r="O34" s="115" t="s">
        <v>5</v>
      </c>
      <c r="P34" s="50" t="s">
        <v>93</v>
      </c>
      <c r="Q34" s="115" t="s">
        <v>5</v>
      </c>
      <c r="R34" s="113" t="s">
        <v>18</v>
      </c>
      <c r="S34" s="115" t="s">
        <v>5</v>
      </c>
      <c r="T34" s="28" t="s">
        <v>14</v>
      </c>
      <c r="U34" s="115" t="s">
        <v>91</v>
      </c>
      <c r="V34" s="28" t="s">
        <v>14</v>
      </c>
      <c r="W34" s="26" t="s">
        <v>14</v>
      </c>
      <c r="X34" s="50" t="s">
        <v>92</v>
      </c>
      <c r="Y34" s="116" t="s">
        <v>22</v>
      </c>
      <c r="Z34" s="116" t="s">
        <v>5</v>
      </c>
      <c r="AA34" s="115" t="s">
        <v>5</v>
      </c>
      <c r="AB34" s="113" t="s">
        <v>5</v>
      </c>
      <c r="AC34" s="115" t="s">
        <v>22</v>
      </c>
      <c r="AD34" s="28" t="s">
        <v>14</v>
      </c>
      <c r="AE34" s="26" t="s">
        <v>14</v>
      </c>
      <c r="AF34" s="113" t="s">
        <v>5</v>
      </c>
      <c r="AG34" s="115" t="s">
        <v>22</v>
      </c>
      <c r="AH34" s="28" t="s">
        <v>14</v>
      </c>
      <c r="AI34" s="115" t="s">
        <v>5</v>
      </c>
      <c r="AJ34" s="113" t="s">
        <v>5</v>
      </c>
      <c r="AK34" s="115" t="s">
        <v>22</v>
      </c>
      <c r="AL34" s="7">
        <f t="shared" si="7"/>
        <v>1</v>
      </c>
      <c r="AM34" s="8">
        <f t="shared" si="1"/>
        <v>19</v>
      </c>
      <c r="AN34" s="8">
        <f t="shared" si="2"/>
        <v>6</v>
      </c>
      <c r="AO34" s="8">
        <f t="shared" si="3"/>
        <v>5</v>
      </c>
      <c r="AP34" s="8">
        <f t="shared" si="4"/>
        <v>0</v>
      </c>
      <c r="AQ34" s="8">
        <f t="shared" si="5"/>
        <v>0</v>
      </c>
      <c r="AR34" s="8">
        <f t="shared" si="6"/>
        <v>5</v>
      </c>
    </row>
    <row r="35" spans="1:44" ht="17.25" customHeight="1">
      <c r="A35" s="113" t="s">
        <v>88</v>
      </c>
      <c r="B35" s="114" t="s">
        <v>97</v>
      </c>
      <c r="C35" s="117" t="s">
        <v>5</v>
      </c>
      <c r="D35" s="118" t="s">
        <v>5</v>
      </c>
      <c r="E35" s="117" t="s">
        <v>5</v>
      </c>
      <c r="F35" s="116" t="s">
        <v>5</v>
      </c>
      <c r="G35" s="116" t="s">
        <v>93</v>
      </c>
      <c r="H35" s="118" t="s">
        <v>5</v>
      </c>
      <c r="I35" s="117" t="s">
        <v>5</v>
      </c>
      <c r="J35" s="118" t="s">
        <v>5</v>
      </c>
      <c r="K35" s="119" t="s">
        <v>98</v>
      </c>
      <c r="L35" s="120" t="s">
        <v>5</v>
      </c>
      <c r="M35" s="118" t="s">
        <v>5</v>
      </c>
      <c r="N35" s="117" t="s">
        <v>5</v>
      </c>
      <c r="O35" s="118" t="s">
        <v>5</v>
      </c>
      <c r="P35" s="117" t="s">
        <v>18</v>
      </c>
      <c r="Q35" s="118" t="s">
        <v>5</v>
      </c>
      <c r="R35" s="117" t="s">
        <v>91</v>
      </c>
      <c r="S35" s="118" t="s">
        <v>5</v>
      </c>
      <c r="T35" s="117" t="s">
        <v>5</v>
      </c>
      <c r="U35" s="111" t="s">
        <v>5</v>
      </c>
      <c r="V35" s="80" t="s">
        <v>92</v>
      </c>
      <c r="W35" s="118" t="s">
        <v>5</v>
      </c>
      <c r="X35" s="117" t="s">
        <v>5</v>
      </c>
      <c r="Y35" s="120" t="s">
        <v>5</v>
      </c>
      <c r="Z35" s="120" t="s">
        <v>95</v>
      </c>
      <c r="AA35" s="118" t="s">
        <v>5</v>
      </c>
      <c r="AB35" s="117" t="s">
        <v>5</v>
      </c>
      <c r="AC35" s="118" t="s">
        <v>5</v>
      </c>
      <c r="AD35" s="117" t="s">
        <v>5</v>
      </c>
      <c r="AE35" s="118" t="s">
        <v>5</v>
      </c>
      <c r="AF35" s="117" t="s">
        <v>5</v>
      </c>
      <c r="AG35" s="118" t="s">
        <v>5</v>
      </c>
      <c r="AH35" s="117" t="s">
        <v>5</v>
      </c>
      <c r="AI35" s="118" t="s">
        <v>5</v>
      </c>
      <c r="AJ35" s="117" t="s">
        <v>5</v>
      </c>
      <c r="AK35" s="118" t="s">
        <v>5</v>
      </c>
      <c r="AL35" s="7">
        <f t="shared" si="7"/>
        <v>1</v>
      </c>
      <c r="AM35" s="8">
        <f t="shared" si="1"/>
        <v>30</v>
      </c>
      <c r="AN35" s="8">
        <f t="shared" si="2"/>
        <v>0</v>
      </c>
      <c r="AO35" s="8">
        <f t="shared" si="3"/>
        <v>0</v>
      </c>
      <c r="AP35" s="8">
        <f t="shared" si="4"/>
        <v>0</v>
      </c>
      <c r="AQ35" s="8">
        <f t="shared" si="5"/>
        <v>0</v>
      </c>
      <c r="AR35" s="8">
        <f t="shared" si="6"/>
        <v>5</v>
      </c>
    </row>
    <row r="36" spans="1:44" ht="17.25" customHeight="1">
      <c r="A36" s="113" t="s">
        <v>88</v>
      </c>
      <c r="B36" s="114" t="s">
        <v>99</v>
      </c>
      <c r="C36" s="113" t="s">
        <v>5</v>
      </c>
      <c r="D36" s="115" t="s">
        <v>5</v>
      </c>
      <c r="E36" s="113" t="s">
        <v>5</v>
      </c>
      <c r="F36" s="116" t="s">
        <v>5</v>
      </c>
      <c r="G36" s="120" t="s">
        <v>100</v>
      </c>
      <c r="H36" s="115" t="s">
        <v>5</v>
      </c>
      <c r="I36" s="113" t="s">
        <v>5</v>
      </c>
      <c r="J36" s="115" t="s">
        <v>5</v>
      </c>
      <c r="K36" s="113" t="s">
        <v>5</v>
      </c>
      <c r="L36" s="116" t="s">
        <v>92</v>
      </c>
      <c r="M36" s="115" t="s">
        <v>5</v>
      </c>
      <c r="N36" s="113" t="s">
        <v>5</v>
      </c>
      <c r="O36" s="115" t="s">
        <v>5</v>
      </c>
      <c r="P36" s="119" t="s">
        <v>101</v>
      </c>
      <c r="Q36" s="115" t="s">
        <v>5</v>
      </c>
      <c r="R36" s="113" t="s">
        <v>18</v>
      </c>
      <c r="S36" s="115" t="s">
        <v>5</v>
      </c>
      <c r="T36" s="113" t="s">
        <v>95</v>
      </c>
      <c r="U36" s="115" t="s">
        <v>5</v>
      </c>
      <c r="V36" s="113" t="s">
        <v>5</v>
      </c>
      <c r="W36" s="115" t="s">
        <v>5</v>
      </c>
      <c r="X36" s="113" t="s">
        <v>5</v>
      </c>
      <c r="Y36" s="116" t="s">
        <v>5</v>
      </c>
      <c r="Z36" s="116" t="s">
        <v>102</v>
      </c>
      <c r="AA36" s="26" t="s">
        <v>14</v>
      </c>
      <c r="AB36" s="113" t="s">
        <v>22</v>
      </c>
      <c r="AC36" s="115" t="s">
        <v>5</v>
      </c>
      <c r="AD36" s="113" t="s">
        <v>22</v>
      </c>
      <c r="AE36" s="115" t="s">
        <v>22</v>
      </c>
      <c r="AF36" s="113" t="s">
        <v>5</v>
      </c>
      <c r="AG36" s="115" t="s">
        <v>5</v>
      </c>
      <c r="AH36" s="113" t="s">
        <v>5</v>
      </c>
      <c r="AI36" s="115" t="s">
        <v>5</v>
      </c>
      <c r="AJ36" s="113" t="s">
        <v>5</v>
      </c>
      <c r="AK36" s="115" t="s">
        <v>5</v>
      </c>
      <c r="AL36" s="7">
        <f t="shared" si="7"/>
        <v>1</v>
      </c>
      <c r="AM36" s="8">
        <f t="shared" si="1"/>
        <v>26</v>
      </c>
      <c r="AN36" s="8">
        <f t="shared" si="2"/>
        <v>1</v>
      </c>
      <c r="AO36" s="8">
        <f t="shared" si="3"/>
        <v>3</v>
      </c>
      <c r="AP36" s="8">
        <f t="shared" si="4"/>
        <v>0</v>
      </c>
      <c r="AQ36" s="8">
        <f t="shared" si="5"/>
        <v>0</v>
      </c>
      <c r="AR36" s="8">
        <f t="shared" si="6"/>
        <v>5</v>
      </c>
    </row>
    <row r="37" spans="1:44" ht="17.25" customHeight="1">
      <c r="A37" s="113" t="s">
        <v>103</v>
      </c>
      <c r="B37" s="114" t="s">
        <v>104</v>
      </c>
      <c r="C37" s="28" t="s">
        <v>14</v>
      </c>
      <c r="D37" s="26" t="s">
        <v>14</v>
      </c>
      <c r="E37" s="113" t="s">
        <v>5</v>
      </c>
      <c r="F37" s="116" t="s">
        <v>5</v>
      </c>
      <c r="G37" s="116" t="s">
        <v>5</v>
      </c>
      <c r="H37" s="115" t="s">
        <v>5</v>
      </c>
      <c r="I37" s="113" t="s">
        <v>5</v>
      </c>
      <c r="J37" s="75" t="s">
        <v>92</v>
      </c>
      <c r="K37" s="113" t="s">
        <v>5</v>
      </c>
      <c r="L37" s="116" t="s">
        <v>5</v>
      </c>
      <c r="M37" s="116" t="s">
        <v>95</v>
      </c>
      <c r="N37" s="113" t="s">
        <v>5</v>
      </c>
      <c r="O37" s="26" t="s">
        <v>14</v>
      </c>
      <c r="P37" s="113" t="s">
        <v>5</v>
      </c>
      <c r="Q37" s="115" t="s">
        <v>5</v>
      </c>
      <c r="R37" s="113" t="s">
        <v>96</v>
      </c>
      <c r="S37" s="115" t="s">
        <v>5</v>
      </c>
      <c r="T37" s="113" t="s">
        <v>5</v>
      </c>
      <c r="U37" s="115" t="s">
        <v>101</v>
      </c>
      <c r="V37" s="113" t="s">
        <v>5</v>
      </c>
      <c r="W37" s="115" t="s">
        <v>5</v>
      </c>
      <c r="X37" s="113" t="s">
        <v>22</v>
      </c>
      <c r="Y37" s="116" t="s">
        <v>5</v>
      </c>
      <c r="Z37" s="116" t="s">
        <v>93</v>
      </c>
      <c r="AA37" s="115" t="s">
        <v>5</v>
      </c>
      <c r="AB37" s="28" t="s">
        <v>14</v>
      </c>
      <c r="AC37" s="26" t="s">
        <v>14</v>
      </c>
      <c r="AD37" s="113" t="s">
        <v>5</v>
      </c>
      <c r="AE37" s="115" t="s">
        <v>5</v>
      </c>
      <c r="AF37" s="113" t="s">
        <v>5</v>
      </c>
      <c r="AG37" s="115" t="s">
        <v>5</v>
      </c>
      <c r="AH37" s="113" t="s">
        <v>5</v>
      </c>
      <c r="AI37" s="115" t="s">
        <v>5</v>
      </c>
      <c r="AJ37" s="113" t="s">
        <v>5</v>
      </c>
      <c r="AK37" s="115" t="s">
        <v>5</v>
      </c>
      <c r="AL37" s="7">
        <f t="shared" si="7"/>
        <v>1</v>
      </c>
      <c r="AM37" s="8">
        <f t="shared" si="1"/>
        <v>24</v>
      </c>
      <c r="AN37" s="8">
        <f t="shared" si="2"/>
        <v>5</v>
      </c>
      <c r="AO37" s="8">
        <f t="shared" si="3"/>
        <v>1</v>
      </c>
      <c r="AP37" s="8">
        <f t="shared" si="4"/>
        <v>0</v>
      </c>
      <c r="AQ37" s="8">
        <f t="shared" si="5"/>
        <v>0</v>
      </c>
      <c r="AR37" s="8">
        <f t="shared" si="6"/>
        <v>5</v>
      </c>
    </row>
    <row r="38" spans="1:44" ht="17.25" customHeight="1" thickBot="1">
      <c r="A38" s="121" t="s">
        <v>88</v>
      </c>
      <c r="B38" s="122" t="s">
        <v>105</v>
      </c>
      <c r="C38" s="38" t="s">
        <v>14</v>
      </c>
      <c r="D38" s="39" t="s">
        <v>14</v>
      </c>
      <c r="E38" s="38" t="s">
        <v>14</v>
      </c>
      <c r="F38" s="123" t="s">
        <v>14</v>
      </c>
      <c r="G38" s="123" t="s">
        <v>14</v>
      </c>
      <c r="H38" s="39" t="s">
        <v>14</v>
      </c>
      <c r="I38" s="121" t="s">
        <v>5</v>
      </c>
      <c r="J38" s="86" t="s">
        <v>91</v>
      </c>
      <c r="K38" s="121" t="s">
        <v>5</v>
      </c>
      <c r="L38" s="124" t="s">
        <v>93</v>
      </c>
      <c r="M38" s="125" t="s">
        <v>5</v>
      </c>
      <c r="N38" s="121" t="s">
        <v>5</v>
      </c>
      <c r="O38" s="125" t="s">
        <v>5</v>
      </c>
      <c r="P38" s="121" t="s">
        <v>5</v>
      </c>
      <c r="Q38" s="86" t="s">
        <v>95</v>
      </c>
      <c r="R38" s="38" t="s">
        <v>14</v>
      </c>
      <c r="S38" s="125" t="s">
        <v>5</v>
      </c>
      <c r="T38" s="121" t="s">
        <v>5</v>
      </c>
      <c r="U38" s="125" t="s">
        <v>5</v>
      </c>
      <c r="V38" s="126" t="s">
        <v>100</v>
      </c>
      <c r="W38" s="125" t="s">
        <v>5</v>
      </c>
      <c r="X38" s="63" t="s">
        <v>101</v>
      </c>
      <c r="Y38" s="124" t="s">
        <v>5</v>
      </c>
      <c r="Z38" s="124" t="s">
        <v>5</v>
      </c>
      <c r="AA38" s="125" t="s">
        <v>5</v>
      </c>
      <c r="AB38" s="121" t="s">
        <v>5</v>
      </c>
      <c r="AC38" s="125" t="s">
        <v>5</v>
      </c>
      <c r="AD38" s="38" t="s">
        <v>14</v>
      </c>
      <c r="AE38" s="39" t="s">
        <v>14</v>
      </c>
      <c r="AF38" s="121" t="s">
        <v>5</v>
      </c>
      <c r="AG38" s="39" t="s">
        <v>14</v>
      </c>
      <c r="AH38" s="121" t="s">
        <v>5</v>
      </c>
      <c r="AI38" s="125" t="s">
        <v>5</v>
      </c>
      <c r="AJ38" s="121" t="s">
        <v>5</v>
      </c>
      <c r="AK38" s="125" t="s">
        <v>5</v>
      </c>
      <c r="AL38" s="7">
        <f t="shared" si="7"/>
        <v>1</v>
      </c>
      <c r="AM38" s="8">
        <f t="shared" si="1"/>
        <v>20</v>
      </c>
      <c r="AN38" s="8">
        <f t="shared" si="2"/>
        <v>10</v>
      </c>
      <c r="AO38" s="8">
        <f t="shared" si="3"/>
        <v>0</v>
      </c>
      <c r="AP38" s="8">
        <f t="shared" si="4"/>
        <v>0</v>
      </c>
      <c r="AQ38" s="8">
        <f t="shared" si="5"/>
        <v>0</v>
      </c>
      <c r="AR38" s="8">
        <f t="shared" si="6"/>
        <v>5</v>
      </c>
    </row>
    <row r="39" spans="1:44" ht="17.25" customHeight="1">
      <c r="A39" s="127" t="s">
        <v>88</v>
      </c>
      <c r="B39" s="128" t="s">
        <v>104</v>
      </c>
      <c r="C39" s="129" t="s">
        <v>5</v>
      </c>
      <c r="D39" s="130" t="s">
        <v>5</v>
      </c>
      <c r="E39" s="129" t="s">
        <v>5</v>
      </c>
      <c r="F39" s="131" t="s">
        <v>5</v>
      </c>
      <c r="G39" s="131" t="s">
        <v>5</v>
      </c>
      <c r="H39" s="130" t="s">
        <v>5</v>
      </c>
      <c r="I39" s="129" t="s">
        <v>5</v>
      </c>
      <c r="J39" s="130" t="s">
        <v>5</v>
      </c>
      <c r="K39" s="129" t="s">
        <v>5</v>
      </c>
      <c r="L39" s="131" t="s">
        <v>5</v>
      </c>
      <c r="M39" s="130" t="s">
        <v>5</v>
      </c>
      <c r="N39" s="129" t="s">
        <v>5</v>
      </c>
      <c r="O39" s="130" t="s">
        <v>5</v>
      </c>
      <c r="P39" s="129" t="s">
        <v>5</v>
      </c>
      <c r="Q39" s="130" t="s">
        <v>5</v>
      </c>
      <c r="R39" s="129" t="s">
        <v>5</v>
      </c>
      <c r="S39" s="130" t="s">
        <v>5</v>
      </c>
      <c r="T39" s="129" t="s">
        <v>5</v>
      </c>
      <c r="U39" s="130" t="s">
        <v>5</v>
      </c>
      <c r="V39" s="129" t="s">
        <v>5</v>
      </c>
      <c r="W39" s="130" t="s">
        <v>5</v>
      </c>
      <c r="X39" s="129" t="s">
        <v>48</v>
      </c>
      <c r="Y39" s="131" t="s">
        <v>50</v>
      </c>
      <c r="Z39" s="131" t="s">
        <v>5</v>
      </c>
      <c r="AA39" s="130" t="s">
        <v>5</v>
      </c>
      <c r="AB39" s="129" t="s">
        <v>5</v>
      </c>
      <c r="AC39" s="130" t="s">
        <v>5</v>
      </c>
      <c r="AD39" s="129" t="s">
        <v>42</v>
      </c>
      <c r="AE39" s="130" t="s">
        <v>42</v>
      </c>
      <c r="AF39" s="129" t="s">
        <v>5</v>
      </c>
      <c r="AG39" s="130" t="s">
        <v>5</v>
      </c>
      <c r="AH39" s="129" t="s">
        <v>5</v>
      </c>
      <c r="AI39" s="130" t="s">
        <v>5</v>
      </c>
      <c r="AJ39" s="129" t="s">
        <v>5</v>
      </c>
      <c r="AK39" s="130" t="s">
        <v>5</v>
      </c>
      <c r="AL39" s="7"/>
    </row>
    <row r="40" spans="1:44" ht="17.25" hidden="1" customHeight="1">
      <c r="A40" s="132"/>
      <c r="B40" s="2" t="s">
        <v>5</v>
      </c>
      <c r="C40" s="133"/>
      <c r="D40" s="134"/>
      <c r="E40" s="133"/>
      <c r="F40" s="1"/>
      <c r="G40" s="1"/>
      <c r="H40" s="134"/>
      <c r="I40" s="133"/>
      <c r="J40" s="134"/>
      <c r="K40" s="133"/>
      <c r="L40" s="1"/>
      <c r="M40" s="134"/>
      <c r="N40" s="133"/>
      <c r="O40" s="134"/>
      <c r="P40" s="133"/>
      <c r="Q40" s="134"/>
      <c r="R40" s="133"/>
      <c r="S40" s="134"/>
      <c r="T40" s="133"/>
      <c r="U40" s="134"/>
      <c r="V40" s="133"/>
      <c r="W40" s="134"/>
      <c r="X40" s="133"/>
      <c r="Y40" s="1"/>
      <c r="Z40" s="1"/>
      <c r="AA40" s="134"/>
      <c r="AB40" s="133"/>
      <c r="AC40" s="134"/>
      <c r="AD40" s="133"/>
      <c r="AE40" s="134"/>
      <c r="AF40" s="133"/>
      <c r="AG40" s="134"/>
      <c r="AH40" s="133"/>
      <c r="AI40" s="134"/>
      <c r="AJ40" s="133"/>
      <c r="AK40" s="134"/>
      <c r="AL40" s="7"/>
    </row>
    <row r="41" spans="1:44" ht="17.25" hidden="1" customHeight="1">
      <c r="A41" s="132"/>
      <c r="B41" s="2" t="s">
        <v>106</v>
      </c>
      <c r="C41" s="133"/>
      <c r="D41" s="134"/>
      <c r="E41" s="133"/>
      <c r="F41" s="1"/>
      <c r="G41" s="1"/>
      <c r="H41" s="134"/>
      <c r="I41" s="133"/>
      <c r="J41" s="134"/>
      <c r="K41" s="133"/>
      <c r="L41" s="1"/>
      <c r="M41" s="134"/>
      <c r="N41" s="133"/>
      <c r="O41" s="134"/>
      <c r="P41" s="133"/>
      <c r="Q41" s="134"/>
      <c r="R41" s="133"/>
      <c r="S41" s="134"/>
      <c r="T41" s="133"/>
      <c r="U41" s="134"/>
      <c r="V41" s="133"/>
      <c r="W41" s="134"/>
      <c r="X41" s="133"/>
      <c r="Y41" s="1"/>
      <c r="Z41" s="1"/>
      <c r="AA41" s="134"/>
      <c r="AB41" s="133"/>
      <c r="AC41" s="134"/>
      <c r="AD41" s="133"/>
      <c r="AE41" s="134"/>
      <c r="AF41" s="133"/>
      <c r="AG41" s="134"/>
      <c r="AH41" s="133"/>
      <c r="AI41" s="134"/>
      <c r="AJ41" s="133"/>
      <c r="AK41" s="134"/>
      <c r="AL41" s="7"/>
    </row>
    <row r="42" spans="1:44" ht="17.25" hidden="1" customHeight="1">
      <c r="A42" s="132"/>
      <c r="B42" s="2" t="s">
        <v>22</v>
      </c>
      <c r="C42" s="133"/>
      <c r="D42" s="134"/>
      <c r="E42" s="133"/>
      <c r="F42" s="1"/>
      <c r="G42" s="1"/>
      <c r="H42" s="134"/>
      <c r="I42" s="133"/>
      <c r="J42" s="134"/>
      <c r="K42" s="133"/>
      <c r="L42" s="1"/>
      <c r="M42" s="134"/>
      <c r="N42" s="133"/>
      <c r="O42" s="134"/>
      <c r="P42" s="133"/>
      <c r="Q42" s="134"/>
      <c r="R42" s="133"/>
      <c r="S42" s="134"/>
      <c r="T42" s="133"/>
      <c r="U42" s="134"/>
      <c r="V42" s="133"/>
      <c r="W42" s="134"/>
      <c r="X42" s="133"/>
      <c r="Y42" s="1"/>
      <c r="Z42" s="1"/>
      <c r="AA42" s="134"/>
      <c r="AB42" s="133"/>
      <c r="AC42" s="134"/>
      <c r="AD42" s="133"/>
      <c r="AE42" s="134"/>
      <c r="AF42" s="133"/>
      <c r="AG42" s="134"/>
      <c r="AH42" s="133"/>
      <c r="AI42" s="134"/>
      <c r="AJ42" s="133"/>
      <c r="AK42" s="134"/>
      <c r="AL42" s="7"/>
    </row>
    <row r="43" spans="1:44" ht="17.25" hidden="1" customHeight="1">
      <c r="A43" s="132"/>
      <c r="B43" s="2" t="s">
        <v>107</v>
      </c>
      <c r="C43" s="133"/>
      <c r="D43" s="134"/>
      <c r="E43" s="133"/>
      <c r="F43" s="1"/>
      <c r="G43" s="1"/>
      <c r="H43" s="134"/>
      <c r="I43" s="133"/>
      <c r="J43" s="134"/>
      <c r="K43" s="133"/>
      <c r="L43" s="1"/>
      <c r="M43" s="134"/>
      <c r="N43" s="133"/>
      <c r="O43" s="134"/>
      <c r="P43" s="133"/>
      <c r="Q43" s="134"/>
      <c r="R43" s="133"/>
      <c r="S43" s="134"/>
      <c r="T43" s="133"/>
      <c r="U43" s="134"/>
      <c r="V43" s="133"/>
      <c r="W43" s="134"/>
      <c r="X43" s="133"/>
      <c r="Y43" s="1"/>
      <c r="Z43" s="1"/>
      <c r="AA43" s="134"/>
      <c r="AB43" s="133"/>
      <c r="AC43" s="134"/>
      <c r="AD43" s="133"/>
      <c r="AE43" s="134"/>
      <c r="AF43" s="133"/>
      <c r="AG43" s="134"/>
      <c r="AH43" s="133"/>
      <c r="AI43" s="134"/>
      <c r="AJ43" s="133"/>
      <c r="AK43" s="134"/>
      <c r="AL43" s="7"/>
    </row>
    <row r="44" spans="1:44" ht="17.25" hidden="1" customHeight="1">
      <c r="A44" s="132"/>
      <c r="B44" s="2" t="s">
        <v>25</v>
      </c>
      <c r="C44" s="133"/>
      <c r="D44" s="134"/>
      <c r="E44" s="133"/>
      <c r="F44" s="1"/>
      <c r="G44" s="1"/>
      <c r="H44" s="134"/>
      <c r="I44" s="133"/>
      <c r="J44" s="134"/>
      <c r="K44" s="133"/>
      <c r="L44" s="1"/>
      <c r="M44" s="134"/>
      <c r="N44" s="133"/>
      <c r="O44" s="134"/>
      <c r="P44" s="133"/>
      <c r="Q44" s="134"/>
      <c r="R44" s="133"/>
      <c r="S44" s="134"/>
      <c r="T44" s="133"/>
      <c r="U44" s="134"/>
      <c r="V44" s="133"/>
      <c r="W44" s="134"/>
      <c r="X44" s="133"/>
      <c r="Y44" s="1"/>
      <c r="Z44" s="1"/>
      <c r="AA44" s="134"/>
      <c r="AB44" s="133"/>
      <c r="AC44" s="134"/>
      <c r="AD44" s="133"/>
      <c r="AE44" s="134"/>
      <c r="AF44" s="133"/>
      <c r="AG44" s="134"/>
      <c r="AH44" s="133"/>
      <c r="AI44" s="134"/>
      <c r="AJ44" s="133"/>
      <c r="AK44" s="134"/>
      <c r="AL44" s="7"/>
    </row>
    <row r="45" spans="1:44" ht="17.25" hidden="1" customHeight="1">
      <c r="A45" s="132"/>
      <c r="B45" s="2" t="s">
        <v>108</v>
      </c>
      <c r="C45" s="133"/>
      <c r="D45" s="134"/>
      <c r="E45" s="133"/>
      <c r="F45" s="1"/>
      <c r="G45" s="1"/>
      <c r="H45" s="134"/>
      <c r="I45" s="133"/>
      <c r="J45" s="134"/>
      <c r="K45" s="133"/>
      <c r="L45" s="1"/>
      <c r="M45" s="134"/>
      <c r="N45" s="133"/>
      <c r="O45" s="134"/>
      <c r="P45" s="133"/>
      <c r="Q45" s="134"/>
      <c r="R45" s="133"/>
      <c r="S45" s="134"/>
      <c r="T45" s="133"/>
      <c r="U45" s="134"/>
      <c r="V45" s="133"/>
      <c r="W45" s="134"/>
      <c r="X45" s="133"/>
      <c r="Y45" s="1"/>
      <c r="Z45" s="1"/>
      <c r="AA45" s="134"/>
      <c r="AB45" s="133"/>
      <c r="AC45" s="134"/>
      <c r="AD45" s="133"/>
      <c r="AE45" s="134"/>
      <c r="AF45" s="133"/>
      <c r="AG45" s="134"/>
      <c r="AH45" s="133"/>
      <c r="AI45" s="134"/>
      <c r="AJ45" s="133"/>
      <c r="AK45" s="134"/>
      <c r="AL45" s="7"/>
    </row>
    <row r="46" spans="1:44" ht="17.25" hidden="1" customHeight="1">
      <c r="A46" s="132"/>
      <c r="B46" s="2"/>
      <c r="C46" s="133"/>
      <c r="D46" s="134"/>
      <c r="E46" s="133"/>
      <c r="F46" s="1"/>
      <c r="G46" s="1"/>
      <c r="H46" s="134"/>
      <c r="I46" s="133"/>
      <c r="J46" s="134"/>
      <c r="K46" s="133"/>
      <c r="L46" s="1"/>
      <c r="M46" s="134"/>
      <c r="N46" s="133"/>
      <c r="O46" s="134"/>
      <c r="P46" s="133"/>
      <c r="Q46" s="134"/>
      <c r="R46" s="133"/>
      <c r="S46" s="134"/>
      <c r="T46" s="133"/>
      <c r="U46" s="134"/>
      <c r="V46" s="133"/>
      <c r="W46" s="134"/>
      <c r="X46" s="133"/>
      <c r="Y46" s="1"/>
      <c r="Z46" s="1"/>
      <c r="AA46" s="134"/>
      <c r="AB46" s="133"/>
      <c r="AC46" s="134"/>
      <c r="AD46" s="133"/>
      <c r="AE46" s="134"/>
      <c r="AF46" s="133"/>
      <c r="AG46" s="134"/>
      <c r="AH46" s="133"/>
      <c r="AI46" s="134"/>
      <c r="AJ46" s="133"/>
      <c r="AK46" s="134"/>
      <c r="AL46" s="7"/>
    </row>
    <row r="47" spans="1:44" ht="17.25" hidden="1" customHeight="1">
      <c r="A47" s="135"/>
      <c r="B47" s="136" t="s">
        <v>109</v>
      </c>
      <c r="C47" s="133"/>
      <c r="D47" s="134"/>
      <c r="E47" s="133"/>
      <c r="F47" s="1"/>
      <c r="G47" s="1"/>
      <c r="H47" s="134"/>
      <c r="I47" s="133"/>
      <c r="J47" s="134"/>
      <c r="K47" s="133"/>
      <c r="L47" s="1"/>
      <c r="M47" s="134"/>
      <c r="N47" s="133"/>
      <c r="O47" s="134"/>
      <c r="P47" s="133"/>
      <c r="Q47" s="134"/>
      <c r="R47" s="133"/>
      <c r="S47" s="134"/>
      <c r="T47" s="133"/>
      <c r="U47" s="134"/>
      <c r="V47" s="133"/>
      <c r="W47" s="134"/>
      <c r="X47" s="133"/>
      <c r="Y47" s="1"/>
      <c r="Z47" s="1"/>
      <c r="AA47" s="134"/>
      <c r="AB47" s="133"/>
      <c r="AC47" s="134"/>
      <c r="AD47" s="133"/>
      <c r="AE47" s="134"/>
      <c r="AF47" s="133"/>
      <c r="AG47" s="134"/>
      <c r="AH47" s="133"/>
      <c r="AI47" s="134"/>
      <c r="AJ47" s="133"/>
      <c r="AK47" s="134"/>
      <c r="AL47" s="7"/>
    </row>
    <row r="48" spans="1:44" ht="17.25" hidden="1" customHeight="1">
      <c r="A48" s="137"/>
      <c r="B48" s="138" t="s">
        <v>69</v>
      </c>
      <c r="C48" s="133"/>
      <c r="D48" s="134"/>
      <c r="E48" s="133"/>
      <c r="F48" s="1"/>
      <c r="G48" s="1"/>
      <c r="H48" s="134"/>
      <c r="I48" s="133"/>
      <c r="J48" s="134"/>
      <c r="K48" s="133"/>
      <c r="L48" s="1"/>
      <c r="M48" s="134"/>
      <c r="N48" s="133"/>
      <c r="O48" s="134"/>
      <c r="P48" s="133"/>
      <c r="Q48" s="134"/>
      <c r="R48" s="133"/>
      <c r="S48" s="134"/>
      <c r="T48" s="133"/>
      <c r="U48" s="134"/>
      <c r="V48" s="133"/>
      <c r="W48" s="134"/>
      <c r="X48" s="133"/>
      <c r="Y48" s="1"/>
      <c r="Z48" s="1"/>
      <c r="AA48" s="134"/>
      <c r="AB48" s="133"/>
      <c r="AC48" s="134"/>
      <c r="AD48" s="133"/>
      <c r="AE48" s="134"/>
      <c r="AF48" s="133"/>
      <c r="AG48" s="134"/>
      <c r="AH48" s="133"/>
      <c r="AI48" s="134"/>
      <c r="AJ48" s="133"/>
      <c r="AK48" s="134"/>
      <c r="AL48" s="7"/>
    </row>
    <row r="49" spans="1:49" ht="17.25" hidden="1" customHeight="1">
      <c r="A49" s="137"/>
      <c r="B49" s="138" t="s">
        <v>110</v>
      </c>
      <c r="C49" s="133"/>
      <c r="D49" s="134"/>
      <c r="E49" s="133"/>
      <c r="F49" s="1"/>
      <c r="G49" s="1"/>
      <c r="H49" s="134"/>
      <c r="I49" s="133"/>
      <c r="J49" s="134"/>
      <c r="K49" s="133"/>
      <c r="L49" s="1"/>
      <c r="M49" s="134"/>
      <c r="N49" s="133"/>
      <c r="O49" s="134"/>
      <c r="P49" s="133"/>
      <c r="Q49" s="134"/>
      <c r="R49" s="133"/>
      <c r="S49" s="134"/>
      <c r="T49" s="133"/>
      <c r="U49" s="134"/>
      <c r="V49" s="133"/>
      <c r="W49" s="134"/>
      <c r="X49" s="133"/>
      <c r="Y49" s="1"/>
      <c r="Z49" s="1"/>
      <c r="AA49" s="134"/>
      <c r="AB49" s="133"/>
      <c r="AC49" s="134"/>
      <c r="AD49" s="133"/>
      <c r="AE49" s="134"/>
      <c r="AF49" s="133"/>
      <c r="AG49" s="134"/>
      <c r="AH49" s="133"/>
      <c r="AI49" s="134"/>
      <c r="AJ49" s="133"/>
      <c r="AK49" s="134"/>
      <c r="AL49" s="7"/>
    </row>
    <row r="50" spans="1:49" ht="17.25" hidden="1" customHeight="1">
      <c r="A50" s="137"/>
      <c r="B50" s="138" t="s">
        <v>85</v>
      </c>
      <c r="C50" s="133"/>
      <c r="D50" s="134"/>
      <c r="E50" s="133"/>
      <c r="F50" s="1"/>
      <c r="G50" s="1"/>
      <c r="H50" s="134"/>
      <c r="I50" s="133"/>
      <c r="J50" s="134"/>
      <c r="K50" s="133"/>
      <c r="L50" s="1"/>
      <c r="M50" s="134"/>
      <c r="N50" s="133"/>
      <c r="O50" s="134"/>
      <c r="P50" s="133"/>
      <c r="Q50" s="134"/>
      <c r="R50" s="133"/>
      <c r="S50" s="134"/>
      <c r="T50" s="133"/>
      <c r="U50" s="134"/>
      <c r="V50" s="133"/>
      <c r="W50" s="134"/>
      <c r="X50" s="133"/>
      <c r="Y50" s="1"/>
      <c r="Z50" s="1"/>
      <c r="AA50" s="134"/>
      <c r="AB50" s="133"/>
      <c r="AC50" s="134"/>
      <c r="AD50" s="133"/>
      <c r="AE50" s="134"/>
      <c r="AF50" s="133"/>
      <c r="AG50" s="134"/>
      <c r="AH50" s="133"/>
      <c r="AI50" s="134"/>
      <c r="AJ50" s="133"/>
      <c r="AK50" s="134"/>
      <c r="AL50" s="7"/>
    </row>
    <row r="51" spans="1:49" ht="17.25" customHeight="1">
      <c r="A51" s="137"/>
      <c r="B51" s="139" t="s">
        <v>111</v>
      </c>
      <c r="C51" s="133"/>
      <c r="D51" s="134"/>
      <c r="E51" s="133"/>
      <c r="F51" s="1"/>
      <c r="G51" s="1"/>
      <c r="H51" s="134"/>
      <c r="I51" s="133"/>
      <c r="J51" s="134"/>
      <c r="K51" s="133"/>
      <c r="L51" s="1"/>
      <c r="M51" s="134"/>
      <c r="N51" s="133"/>
      <c r="O51" s="134"/>
      <c r="P51" s="133"/>
      <c r="Q51" s="134"/>
      <c r="R51" s="133" t="s">
        <v>5</v>
      </c>
      <c r="S51" s="134"/>
      <c r="T51" s="133"/>
      <c r="U51" s="134"/>
      <c r="V51" s="133"/>
      <c r="W51" s="134"/>
      <c r="X51" s="133"/>
      <c r="Y51" s="1"/>
      <c r="Z51" s="1"/>
      <c r="AA51" s="134"/>
      <c r="AB51" s="133"/>
      <c r="AC51" s="134"/>
      <c r="AD51" s="133"/>
      <c r="AE51" s="134"/>
      <c r="AF51" s="133"/>
      <c r="AG51" s="134"/>
      <c r="AH51" s="133"/>
      <c r="AI51" s="134"/>
      <c r="AJ51" s="133"/>
      <c r="AK51" s="134"/>
      <c r="AL51" s="7"/>
    </row>
    <row r="52" spans="1:49" ht="17.25" customHeight="1">
      <c r="A52" s="137"/>
      <c r="B52" s="138" t="s">
        <v>112</v>
      </c>
      <c r="C52" s="133"/>
      <c r="D52" s="134"/>
      <c r="E52" s="133"/>
      <c r="F52" s="1"/>
      <c r="G52" s="1"/>
      <c r="H52" s="134"/>
      <c r="I52" s="133"/>
      <c r="J52" s="134"/>
      <c r="K52" s="133"/>
      <c r="L52" s="1"/>
      <c r="M52" s="134"/>
      <c r="N52" s="133"/>
      <c r="O52" s="134"/>
      <c r="P52" s="133"/>
      <c r="Q52" s="134"/>
      <c r="R52" s="133"/>
      <c r="S52" s="134"/>
      <c r="T52" s="133" t="s">
        <v>5</v>
      </c>
      <c r="U52" s="134"/>
      <c r="V52" s="133" t="s">
        <v>5</v>
      </c>
      <c r="W52" s="134"/>
      <c r="X52" s="133"/>
      <c r="Y52" s="1"/>
      <c r="Z52" s="1"/>
      <c r="AA52" s="134"/>
      <c r="AB52" s="133"/>
      <c r="AC52" s="134"/>
      <c r="AD52" s="133"/>
      <c r="AE52" s="134"/>
      <c r="AF52" s="133"/>
      <c r="AG52" s="134"/>
      <c r="AH52" s="133"/>
      <c r="AI52" s="134"/>
      <c r="AJ52" s="133"/>
      <c r="AK52" s="134"/>
      <c r="AL52" s="7"/>
    </row>
    <row r="53" spans="1:49" ht="17.25" customHeight="1">
      <c r="A53" s="137"/>
      <c r="B53" s="138" t="s">
        <v>113</v>
      </c>
      <c r="C53" s="133"/>
      <c r="D53" s="134" t="s">
        <v>5</v>
      </c>
      <c r="E53" s="133"/>
      <c r="F53" s="1" t="s">
        <v>5</v>
      </c>
      <c r="G53" s="1" t="s">
        <v>41</v>
      </c>
      <c r="H53" s="134"/>
      <c r="I53" s="133" t="s">
        <v>46</v>
      </c>
      <c r="J53" s="134" t="s">
        <v>46</v>
      </c>
      <c r="K53" s="133" t="s">
        <v>5</v>
      </c>
      <c r="L53" s="1"/>
      <c r="M53" s="134"/>
      <c r="N53" s="133"/>
      <c r="O53" s="134"/>
      <c r="P53" s="133"/>
      <c r="Q53" s="134"/>
      <c r="R53" s="140" t="s">
        <v>24</v>
      </c>
      <c r="S53" s="134" t="s">
        <v>5</v>
      </c>
      <c r="T53" s="133"/>
      <c r="U53" s="141" t="s">
        <v>24</v>
      </c>
      <c r="V53" s="133"/>
      <c r="W53" s="134"/>
      <c r="X53" s="133"/>
      <c r="Y53" s="1"/>
      <c r="Z53" s="1" t="s">
        <v>25</v>
      </c>
      <c r="AA53" s="134"/>
      <c r="AB53" s="133" t="s">
        <v>5</v>
      </c>
      <c r="AC53" s="134"/>
      <c r="AD53" s="133" t="s">
        <v>5</v>
      </c>
      <c r="AE53" s="134"/>
      <c r="AF53" s="140" t="s">
        <v>24</v>
      </c>
      <c r="AG53" s="134"/>
      <c r="AH53" s="133"/>
      <c r="AI53" s="134" t="s">
        <v>5</v>
      </c>
      <c r="AJ53" s="133"/>
      <c r="AK53" s="134"/>
      <c r="AL53" s="7"/>
    </row>
    <row r="54" spans="1:49" ht="17.25" customHeight="1">
      <c r="A54" s="137"/>
      <c r="B54" s="138" t="s">
        <v>114</v>
      </c>
      <c r="C54" s="133"/>
      <c r="D54" s="134"/>
      <c r="E54" s="133"/>
      <c r="F54" s="1" t="s">
        <v>5</v>
      </c>
      <c r="G54" s="1" t="s">
        <v>5</v>
      </c>
      <c r="H54" s="134" t="s">
        <v>5</v>
      </c>
      <c r="I54" s="133"/>
      <c r="J54" s="134"/>
      <c r="K54" s="133"/>
      <c r="L54" s="1" t="s">
        <v>25</v>
      </c>
      <c r="M54" s="134" t="s">
        <v>25</v>
      </c>
      <c r="N54" s="133" t="s">
        <v>5</v>
      </c>
      <c r="O54" s="134" t="s">
        <v>5</v>
      </c>
      <c r="P54" s="133"/>
      <c r="Q54" s="134"/>
      <c r="R54" s="133"/>
      <c r="S54" s="134" t="s">
        <v>25</v>
      </c>
      <c r="T54" s="133" t="s">
        <v>5</v>
      </c>
      <c r="U54" s="134"/>
      <c r="V54" s="133"/>
      <c r="W54" s="134"/>
      <c r="X54" s="133"/>
      <c r="Y54" s="1"/>
      <c r="Z54" s="1"/>
      <c r="AA54" s="134"/>
      <c r="AB54" s="133"/>
      <c r="AC54" s="134"/>
      <c r="AD54" s="133"/>
      <c r="AE54" s="134"/>
      <c r="AF54" s="133" t="s">
        <v>18</v>
      </c>
      <c r="AG54" s="134"/>
      <c r="AH54" s="133"/>
      <c r="AI54" s="134"/>
      <c r="AJ54" s="133"/>
      <c r="AK54" s="134"/>
      <c r="AL54" s="7"/>
    </row>
    <row r="55" spans="1:49" ht="17.25" customHeight="1">
      <c r="A55" s="137"/>
      <c r="B55" s="138" t="s">
        <v>115</v>
      </c>
      <c r="C55" s="133" t="s">
        <v>5</v>
      </c>
      <c r="D55" s="134" t="s">
        <v>5</v>
      </c>
      <c r="E55" s="133"/>
      <c r="F55" s="1"/>
      <c r="G55" s="1" t="s">
        <v>5</v>
      </c>
      <c r="H55" s="134"/>
      <c r="I55" s="133"/>
      <c r="J55" s="134"/>
      <c r="K55" s="133"/>
      <c r="L55" s="1" t="s">
        <v>53</v>
      </c>
      <c r="M55" s="134" t="s">
        <v>53</v>
      </c>
      <c r="N55" s="133" t="s">
        <v>5</v>
      </c>
      <c r="O55" s="134" t="s">
        <v>5</v>
      </c>
      <c r="P55" s="133"/>
      <c r="Q55" s="134"/>
      <c r="R55" s="133"/>
      <c r="S55" s="134"/>
      <c r="T55" s="133"/>
      <c r="U55" s="134"/>
      <c r="V55" s="133" t="s">
        <v>25</v>
      </c>
      <c r="W55" s="134"/>
      <c r="X55" s="133"/>
      <c r="Y55" s="1"/>
      <c r="Z55" s="1"/>
      <c r="AA55" s="134" t="s">
        <v>25</v>
      </c>
      <c r="AB55" s="133"/>
      <c r="AC55" s="134"/>
      <c r="AD55" s="133" t="s">
        <v>25</v>
      </c>
      <c r="AE55" s="141" t="s">
        <v>24</v>
      </c>
      <c r="AF55" s="133"/>
      <c r="AG55" s="134"/>
      <c r="AH55" s="133" t="s">
        <v>5</v>
      </c>
      <c r="AI55" s="134" t="s">
        <v>5</v>
      </c>
      <c r="AJ55" s="133" t="s">
        <v>5</v>
      </c>
      <c r="AK55" s="134" t="s">
        <v>5</v>
      </c>
      <c r="AL55" s="7"/>
    </row>
    <row r="56" spans="1:49" ht="17.25" customHeight="1">
      <c r="A56" s="137"/>
      <c r="B56" s="138" t="s">
        <v>116</v>
      </c>
      <c r="C56" s="133"/>
      <c r="D56" s="141" t="s">
        <v>5</v>
      </c>
      <c r="E56" s="133"/>
      <c r="F56" s="142" t="s">
        <v>5</v>
      </c>
      <c r="G56" s="142" t="s">
        <v>22</v>
      </c>
      <c r="H56" s="134"/>
      <c r="I56" s="140" t="s">
        <v>5</v>
      </c>
      <c r="J56" s="134"/>
      <c r="K56" s="140" t="s">
        <v>5</v>
      </c>
      <c r="L56" s="1"/>
      <c r="M56" s="134"/>
      <c r="N56" s="133"/>
      <c r="O56" s="134"/>
      <c r="P56" s="133"/>
      <c r="Q56" s="141" t="s">
        <v>5</v>
      </c>
      <c r="R56" s="133"/>
      <c r="S56" s="134"/>
      <c r="T56" s="133"/>
      <c r="U56" s="134"/>
      <c r="V56" s="133"/>
      <c r="W56" s="134"/>
      <c r="X56" s="133"/>
      <c r="Y56" s="1"/>
      <c r="Z56" s="1"/>
      <c r="AA56" s="134"/>
      <c r="AB56" s="133"/>
      <c r="AC56" s="134"/>
      <c r="AD56" s="133"/>
      <c r="AE56" s="134"/>
      <c r="AF56" s="133"/>
      <c r="AG56" s="134"/>
      <c r="AH56" s="133"/>
      <c r="AI56" s="134"/>
      <c r="AJ56" s="133"/>
      <c r="AK56" s="134"/>
      <c r="AL56" s="7"/>
    </row>
    <row r="57" spans="1:49" ht="17.25" customHeight="1">
      <c r="A57" s="137"/>
      <c r="B57" s="138" t="s">
        <v>117</v>
      </c>
      <c r="C57" s="133" t="s">
        <v>5</v>
      </c>
      <c r="D57" s="134" t="s">
        <v>5</v>
      </c>
      <c r="E57" s="133" t="s">
        <v>5</v>
      </c>
      <c r="F57" s="1" t="s">
        <v>5</v>
      </c>
      <c r="G57" s="1" t="s">
        <v>5</v>
      </c>
      <c r="H57" s="134" t="s">
        <v>5</v>
      </c>
      <c r="I57" s="133" t="s">
        <v>5</v>
      </c>
      <c r="J57" s="134" t="s">
        <v>5</v>
      </c>
      <c r="K57" s="133" t="s">
        <v>5</v>
      </c>
      <c r="L57" s="1" t="s">
        <v>5</v>
      </c>
      <c r="M57" s="134" t="s">
        <v>5</v>
      </c>
      <c r="N57" s="133" t="s">
        <v>5</v>
      </c>
      <c r="O57" s="134" t="s">
        <v>5</v>
      </c>
      <c r="P57" s="133" t="s">
        <v>5</v>
      </c>
      <c r="Q57" s="134" t="s">
        <v>5</v>
      </c>
      <c r="R57" s="133" t="s">
        <v>5</v>
      </c>
      <c r="S57" s="134" t="s">
        <v>5</v>
      </c>
      <c r="T57" s="133" t="s">
        <v>5</v>
      </c>
      <c r="U57" s="134" t="s">
        <v>5</v>
      </c>
      <c r="V57" s="133" t="s">
        <v>5</v>
      </c>
      <c r="W57" s="134" t="s">
        <v>5</v>
      </c>
      <c r="X57" s="133" t="s">
        <v>5</v>
      </c>
      <c r="Y57" s="1" t="s">
        <v>5</v>
      </c>
      <c r="Z57" s="1" t="s">
        <v>5</v>
      </c>
      <c r="AA57" s="134" t="s">
        <v>5</v>
      </c>
      <c r="AB57" s="133" t="s">
        <v>5</v>
      </c>
      <c r="AC57" s="134" t="s">
        <v>5</v>
      </c>
      <c r="AD57" s="133" t="s">
        <v>5</v>
      </c>
      <c r="AE57" s="134" t="s">
        <v>5</v>
      </c>
      <c r="AF57" s="133" t="s">
        <v>5</v>
      </c>
      <c r="AG57" s="134" t="s">
        <v>5</v>
      </c>
      <c r="AH57" s="133" t="s">
        <v>5</v>
      </c>
      <c r="AI57" s="134" t="s">
        <v>5</v>
      </c>
      <c r="AJ57" s="133" t="s">
        <v>5</v>
      </c>
      <c r="AK57" s="134" t="s">
        <v>5</v>
      </c>
      <c r="AL57" s="7"/>
    </row>
    <row r="58" spans="1:49" s="149" customFormat="1" ht="17.25" customHeight="1">
      <c r="A58" s="1" t="s">
        <v>57</v>
      </c>
      <c r="B58" s="143" t="s">
        <v>66</v>
      </c>
      <c r="C58" s="144" t="s">
        <v>22</v>
      </c>
      <c r="D58" s="145" t="s">
        <v>22</v>
      </c>
      <c r="E58" s="144" t="s">
        <v>22</v>
      </c>
      <c r="F58" s="146" t="s">
        <v>22</v>
      </c>
      <c r="G58" s="146" t="s">
        <v>22</v>
      </c>
      <c r="H58" s="145" t="s">
        <v>22</v>
      </c>
      <c r="I58" s="144" t="s">
        <v>22</v>
      </c>
      <c r="J58" s="145" t="s">
        <v>5</v>
      </c>
      <c r="K58" s="144" t="s">
        <v>22</v>
      </c>
      <c r="L58" s="146" t="s">
        <v>5</v>
      </c>
      <c r="M58" s="145" t="s">
        <v>5</v>
      </c>
      <c r="N58" s="144" t="s">
        <v>22</v>
      </c>
      <c r="O58" s="145" t="s">
        <v>5</v>
      </c>
      <c r="P58" s="144" t="s">
        <v>22</v>
      </c>
      <c r="Q58" s="145" t="s">
        <v>5</v>
      </c>
      <c r="R58" s="144" t="s">
        <v>22</v>
      </c>
      <c r="S58" s="145" t="s">
        <v>5</v>
      </c>
      <c r="T58" s="144" t="s">
        <v>22</v>
      </c>
      <c r="U58" s="145" t="s">
        <v>5</v>
      </c>
      <c r="V58" s="144" t="s">
        <v>22</v>
      </c>
      <c r="W58" s="145" t="s">
        <v>5</v>
      </c>
      <c r="X58" s="144" t="s">
        <v>5</v>
      </c>
      <c r="Y58" s="146" t="s">
        <v>5</v>
      </c>
      <c r="Z58" s="146" t="s">
        <v>22</v>
      </c>
      <c r="AA58" s="145" t="s">
        <v>5</v>
      </c>
      <c r="AB58" s="147" t="s">
        <v>22</v>
      </c>
      <c r="AC58" s="148" t="s">
        <v>22</v>
      </c>
      <c r="AD58" s="147" t="s">
        <v>22</v>
      </c>
      <c r="AE58" s="148" t="s">
        <v>22</v>
      </c>
      <c r="AF58" s="147" t="s">
        <v>22</v>
      </c>
      <c r="AG58" s="148" t="s">
        <v>22</v>
      </c>
      <c r="AH58" s="147" t="s">
        <v>22</v>
      </c>
      <c r="AI58" s="148" t="s">
        <v>22</v>
      </c>
      <c r="AJ58" s="133"/>
      <c r="AK58" s="134"/>
      <c r="AL58" s="7"/>
      <c r="AM58" s="8"/>
      <c r="AN58" s="8"/>
      <c r="AO58" s="8"/>
      <c r="AP58" s="8"/>
      <c r="AQ58" s="8"/>
      <c r="AR58" s="8"/>
      <c r="AS58" s="8"/>
      <c r="AT58" s="8"/>
      <c r="AU58" s="8"/>
      <c r="AW58" s="149" t="s">
        <v>68</v>
      </c>
    </row>
    <row r="59" spans="1:49" s="149" customFormat="1" ht="17.25" customHeight="1">
      <c r="A59" s="135" t="s">
        <v>13</v>
      </c>
      <c r="B59" s="136" t="s">
        <v>38</v>
      </c>
      <c r="C59" s="133"/>
      <c r="D59" s="134"/>
      <c r="E59" s="133" t="s">
        <v>5</v>
      </c>
      <c r="F59" s="1" t="s">
        <v>5</v>
      </c>
      <c r="G59" s="1"/>
      <c r="H59" s="134"/>
      <c r="I59" s="133" t="s">
        <v>5</v>
      </c>
      <c r="J59" s="134"/>
      <c r="K59" s="133" t="s">
        <v>5</v>
      </c>
      <c r="L59" s="1" t="s">
        <v>5</v>
      </c>
      <c r="M59" s="134"/>
      <c r="N59" s="133" t="s">
        <v>5</v>
      </c>
      <c r="O59" s="134"/>
      <c r="P59" s="133"/>
      <c r="Q59" s="134"/>
      <c r="R59" s="133" t="s">
        <v>5</v>
      </c>
      <c r="S59" s="134"/>
      <c r="T59" s="133"/>
      <c r="U59" s="134"/>
      <c r="V59" s="133" t="s">
        <v>5</v>
      </c>
      <c r="W59" s="134" t="s">
        <v>5</v>
      </c>
      <c r="X59" s="133"/>
      <c r="Y59" s="1"/>
      <c r="Z59" s="1"/>
      <c r="AA59" s="134"/>
      <c r="AB59" s="133" t="s">
        <v>5</v>
      </c>
      <c r="AC59" s="134"/>
      <c r="AD59" s="133" t="s">
        <v>5</v>
      </c>
      <c r="AE59" s="134"/>
      <c r="AF59" s="133" t="s">
        <v>5</v>
      </c>
      <c r="AG59" s="134"/>
      <c r="AH59" s="133" t="s">
        <v>5</v>
      </c>
      <c r="AI59" s="134"/>
      <c r="AJ59" s="150"/>
      <c r="AK59" s="134"/>
      <c r="AL59" s="7"/>
      <c r="AN59" s="8"/>
      <c r="AO59" s="8"/>
      <c r="AQ59" s="8"/>
      <c r="AR59" s="8"/>
      <c r="AS59" s="8"/>
      <c r="AU59" s="8"/>
      <c r="AW59" s="149" t="s">
        <v>42</v>
      </c>
    </row>
    <row r="60" spans="1:49" ht="17.25" customHeight="1">
      <c r="A60" s="1"/>
      <c r="B60" s="2"/>
      <c r="C60" s="133"/>
      <c r="D60" s="134"/>
      <c r="E60" s="133"/>
      <c r="F60" s="1"/>
      <c r="G60" s="1"/>
      <c r="H60" s="134"/>
      <c r="I60" s="133"/>
      <c r="J60" s="134"/>
      <c r="K60" s="133"/>
      <c r="L60" s="1"/>
      <c r="M60" s="134"/>
      <c r="N60" s="133"/>
      <c r="O60" s="134"/>
      <c r="P60" s="133"/>
      <c r="Q60" s="134"/>
      <c r="R60" s="133"/>
      <c r="S60" s="134"/>
      <c r="T60" s="133"/>
      <c r="U60" s="134"/>
      <c r="V60" s="133"/>
      <c r="W60" s="134"/>
      <c r="X60" s="133"/>
      <c r="Y60" s="1"/>
      <c r="Z60" s="1"/>
      <c r="AA60" s="134"/>
      <c r="AB60" s="133"/>
      <c r="AC60" s="134"/>
      <c r="AD60" s="133"/>
      <c r="AE60" s="134"/>
      <c r="AF60" s="133"/>
      <c r="AG60" s="134"/>
      <c r="AH60" s="133"/>
      <c r="AI60" s="134"/>
      <c r="AJ60" s="133"/>
      <c r="AK60" s="134"/>
      <c r="AL60" s="7"/>
    </row>
    <row r="61" spans="1:49" s="149" customFormat="1" ht="17.25" hidden="1" customHeight="1">
      <c r="A61" s="1"/>
      <c r="B61" s="151" t="s">
        <v>5</v>
      </c>
      <c r="C61" s="151">
        <f>COUNTIF(C3:C38,"○")</f>
        <v>20</v>
      </c>
      <c r="D61" s="151">
        <f t="shared" ref="D61:AK61" si="8">COUNTIF(D3:D38,"○")</f>
        <v>19</v>
      </c>
      <c r="E61" s="151">
        <f t="shared" si="8"/>
        <v>31</v>
      </c>
      <c r="F61" s="151">
        <f t="shared" si="8"/>
        <v>24</v>
      </c>
      <c r="G61" s="151">
        <f t="shared" si="8"/>
        <v>21</v>
      </c>
      <c r="H61" s="151">
        <f t="shared" si="8"/>
        <v>25</v>
      </c>
      <c r="I61" s="151">
        <f t="shared" si="8"/>
        <v>22</v>
      </c>
      <c r="J61" s="151">
        <f t="shared" si="8"/>
        <v>23</v>
      </c>
      <c r="K61" s="151">
        <f t="shared" si="8"/>
        <v>25</v>
      </c>
      <c r="L61" s="151">
        <f t="shared" si="8"/>
        <v>15</v>
      </c>
      <c r="M61" s="151">
        <f t="shared" si="8"/>
        <v>22</v>
      </c>
      <c r="N61" s="151">
        <f t="shared" si="8"/>
        <v>24</v>
      </c>
      <c r="O61" s="151">
        <f t="shared" si="8"/>
        <v>20</v>
      </c>
      <c r="P61" s="151">
        <f t="shared" si="8"/>
        <v>28</v>
      </c>
      <c r="Q61" s="151">
        <f t="shared" si="8"/>
        <v>16</v>
      </c>
      <c r="R61" s="151">
        <f t="shared" si="8"/>
        <v>16</v>
      </c>
      <c r="S61" s="151">
        <f t="shared" si="8"/>
        <v>20</v>
      </c>
      <c r="T61" s="151">
        <f t="shared" si="8"/>
        <v>16</v>
      </c>
      <c r="U61" s="151">
        <f t="shared" si="8"/>
        <v>19</v>
      </c>
      <c r="V61" s="151">
        <f t="shared" si="8"/>
        <v>11</v>
      </c>
      <c r="W61" s="151">
        <f t="shared" si="8"/>
        <v>28</v>
      </c>
      <c r="X61" s="151">
        <f t="shared" si="8"/>
        <v>27</v>
      </c>
      <c r="Y61" s="151">
        <f t="shared" si="8"/>
        <v>28</v>
      </c>
      <c r="Z61" s="151">
        <f t="shared" si="8"/>
        <v>21</v>
      </c>
      <c r="AA61" s="151">
        <f t="shared" si="8"/>
        <v>19</v>
      </c>
      <c r="AB61" s="151">
        <f t="shared" si="8"/>
        <v>20</v>
      </c>
      <c r="AC61" s="151">
        <f t="shared" si="8"/>
        <v>24</v>
      </c>
      <c r="AD61" s="151">
        <f t="shared" si="8"/>
        <v>15</v>
      </c>
      <c r="AE61" s="151">
        <f t="shared" si="8"/>
        <v>14</v>
      </c>
      <c r="AF61" s="151">
        <f t="shared" si="8"/>
        <v>18</v>
      </c>
      <c r="AG61" s="151">
        <f t="shared" si="8"/>
        <v>16</v>
      </c>
      <c r="AH61" s="151">
        <f t="shared" si="8"/>
        <v>34</v>
      </c>
      <c r="AI61" s="151">
        <f t="shared" si="8"/>
        <v>31</v>
      </c>
      <c r="AJ61" s="151">
        <f t="shared" si="8"/>
        <v>31</v>
      </c>
      <c r="AK61" s="151">
        <f t="shared" si="8"/>
        <v>24</v>
      </c>
      <c r="AL61" s="7"/>
      <c r="AM61" s="8"/>
      <c r="AN61" s="8"/>
      <c r="AO61" s="8"/>
      <c r="AP61" s="8"/>
      <c r="AQ61" s="8"/>
      <c r="AR61" s="8"/>
      <c r="AS61" s="8"/>
      <c r="AT61" s="8"/>
      <c r="AU61" s="8"/>
    </row>
    <row r="62" spans="1:49" ht="17.25" hidden="1" customHeight="1">
      <c r="A62" s="1"/>
      <c r="B62" s="151" t="s">
        <v>106</v>
      </c>
      <c r="C62" s="151">
        <f>COUNTIF(C3:C38,"×")</f>
        <v>10</v>
      </c>
      <c r="D62" s="151">
        <f t="shared" ref="D62:AK62" si="9">COUNTIF(D3:D38,"×")</f>
        <v>10</v>
      </c>
      <c r="E62" s="151">
        <f t="shared" si="9"/>
        <v>5</v>
      </c>
      <c r="F62" s="151">
        <f t="shared" si="9"/>
        <v>4</v>
      </c>
      <c r="G62" s="151">
        <f t="shared" si="9"/>
        <v>6</v>
      </c>
      <c r="H62" s="151">
        <f t="shared" si="9"/>
        <v>8</v>
      </c>
      <c r="I62" s="151">
        <f t="shared" si="9"/>
        <v>1</v>
      </c>
      <c r="J62" s="151">
        <f t="shared" si="9"/>
        <v>0</v>
      </c>
      <c r="K62" s="151">
        <f t="shared" si="9"/>
        <v>1</v>
      </c>
      <c r="L62" s="151">
        <f t="shared" si="9"/>
        <v>2</v>
      </c>
      <c r="M62" s="151">
        <f t="shared" si="9"/>
        <v>5</v>
      </c>
      <c r="N62" s="151">
        <f t="shared" si="9"/>
        <v>10</v>
      </c>
      <c r="O62" s="151">
        <f t="shared" si="9"/>
        <v>13</v>
      </c>
      <c r="P62" s="151">
        <f t="shared" si="9"/>
        <v>1</v>
      </c>
      <c r="Q62" s="151">
        <f t="shared" si="9"/>
        <v>1</v>
      </c>
      <c r="R62" s="151">
        <f t="shared" si="9"/>
        <v>3</v>
      </c>
      <c r="S62" s="151">
        <f t="shared" si="9"/>
        <v>4</v>
      </c>
      <c r="T62" s="151">
        <f t="shared" si="9"/>
        <v>8</v>
      </c>
      <c r="U62" s="151">
        <f t="shared" si="9"/>
        <v>5</v>
      </c>
      <c r="V62" s="151">
        <f t="shared" si="9"/>
        <v>4</v>
      </c>
      <c r="W62" s="151">
        <f t="shared" si="9"/>
        <v>5</v>
      </c>
      <c r="X62" s="151">
        <f t="shared" si="9"/>
        <v>2</v>
      </c>
      <c r="Y62" s="151">
        <f t="shared" si="9"/>
        <v>1</v>
      </c>
      <c r="Z62" s="151">
        <f t="shared" si="9"/>
        <v>4</v>
      </c>
      <c r="AA62" s="151">
        <f t="shared" si="9"/>
        <v>10</v>
      </c>
      <c r="AB62" s="151">
        <f t="shared" si="9"/>
        <v>5</v>
      </c>
      <c r="AC62" s="151">
        <f t="shared" si="9"/>
        <v>9</v>
      </c>
      <c r="AD62" s="151">
        <f t="shared" si="9"/>
        <v>15</v>
      </c>
      <c r="AE62" s="151">
        <f t="shared" si="9"/>
        <v>15</v>
      </c>
      <c r="AF62" s="151">
        <f t="shared" si="9"/>
        <v>7</v>
      </c>
      <c r="AG62" s="151">
        <f t="shared" si="9"/>
        <v>4</v>
      </c>
      <c r="AH62" s="151">
        <f t="shared" si="9"/>
        <v>2</v>
      </c>
      <c r="AI62" s="151">
        <f t="shared" si="9"/>
        <v>2</v>
      </c>
      <c r="AJ62" s="151">
        <f t="shared" si="9"/>
        <v>5</v>
      </c>
      <c r="AK62" s="151">
        <f t="shared" si="9"/>
        <v>8</v>
      </c>
      <c r="AL62" s="7"/>
    </row>
    <row r="63" spans="1:49" ht="17.25" hidden="1" customHeight="1">
      <c r="A63" s="1"/>
      <c r="B63" s="151" t="s">
        <v>22</v>
      </c>
      <c r="C63" s="151">
        <f>COUNTIF(C3:C38,"△")</f>
        <v>0</v>
      </c>
      <c r="D63" s="151">
        <f t="shared" ref="D63:AK63" si="10">COUNTIF(D3:D38,"△")</f>
        <v>1</v>
      </c>
      <c r="E63" s="151">
        <f t="shared" si="10"/>
        <v>0</v>
      </c>
      <c r="F63" s="151">
        <f t="shared" si="10"/>
        <v>0</v>
      </c>
      <c r="G63" s="151">
        <f t="shared" si="10"/>
        <v>1</v>
      </c>
      <c r="H63" s="151">
        <f t="shared" si="10"/>
        <v>3</v>
      </c>
      <c r="I63" s="151">
        <f t="shared" si="10"/>
        <v>1</v>
      </c>
      <c r="J63" s="151">
        <f t="shared" si="10"/>
        <v>1</v>
      </c>
      <c r="K63" s="151">
        <f t="shared" si="10"/>
        <v>0</v>
      </c>
      <c r="L63" s="151">
        <f t="shared" si="10"/>
        <v>3</v>
      </c>
      <c r="M63" s="151">
        <f t="shared" si="10"/>
        <v>3</v>
      </c>
      <c r="N63" s="151">
        <f t="shared" si="10"/>
        <v>2</v>
      </c>
      <c r="O63" s="151">
        <f t="shared" si="10"/>
        <v>3</v>
      </c>
      <c r="P63" s="151">
        <f t="shared" si="10"/>
        <v>1</v>
      </c>
      <c r="Q63" s="151">
        <f t="shared" si="10"/>
        <v>3</v>
      </c>
      <c r="R63" s="151">
        <f t="shared" si="10"/>
        <v>2</v>
      </c>
      <c r="S63" s="151">
        <f t="shared" si="10"/>
        <v>2</v>
      </c>
      <c r="T63" s="151">
        <f t="shared" si="10"/>
        <v>0</v>
      </c>
      <c r="U63" s="151">
        <f t="shared" si="10"/>
        <v>3</v>
      </c>
      <c r="V63" s="151">
        <f t="shared" si="10"/>
        <v>1</v>
      </c>
      <c r="W63" s="151">
        <f t="shared" si="10"/>
        <v>3</v>
      </c>
      <c r="X63" s="151">
        <f t="shared" si="10"/>
        <v>3</v>
      </c>
      <c r="Y63" s="151">
        <f t="shared" si="10"/>
        <v>1</v>
      </c>
      <c r="Z63" s="151">
        <f t="shared" si="10"/>
        <v>2</v>
      </c>
      <c r="AA63" s="151">
        <f t="shared" si="10"/>
        <v>3</v>
      </c>
      <c r="AB63" s="151">
        <f t="shared" si="10"/>
        <v>3</v>
      </c>
      <c r="AC63" s="151">
        <f t="shared" si="10"/>
        <v>3</v>
      </c>
      <c r="AD63" s="151">
        <f t="shared" si="10"/>
        <v>2</v>
      </c>
      <c r="AE63" s="151">
        <f t="shared" si="10"/>
        <v>4</v>
      </c>
      <c r="AF63" s="151">
        <f t="shared" si="10"/>
        <v>1</v>
      </c>
      <c r="AG63" s="151">
        <f t="shared" si="10"/>
        <v>4</v>
      </c>
      <c r="AH63" s="151">
        <f t="shared" si="10"/>
        <v>0</v>
      </c>
      <c r="AI63" s="151">
        <f t="shared" si="10"/>
        <v>3</v>
      </c>
      <c r="AJ63" s="151">
        <f t="shared" si="10"/>
        <v>0</v>
      </c>
      <c r="AK63" s="151">
        <f t="shared" si="10"/>
        <v>4</v>
      </c>
      <c r="AL63" s="7"/>
    </row>
    <row r="64" spans="1:49" ht="17.25" hidden="1" customHeight="1">
      <c r="A64" s="1"/>
      <c r="B64" s="151" t="s">
        <v>107</v>
      </c>
      <c r="C64" s="151">
        <f>COUNTIF(C3:C38,"道カブ")</f>
        <v>0</v>
      </c>
      <c r="D64" s="151">
        <f t="shared" ref="D64:AK64" si="11">COUNTIF(D3:D38,"道カブ")</f>
        <v>0</v>
      </c>
      <c r="E64" s="151">
        <f t="shared" si="11"/>
        <v>0</v>
      </c>
      <c r="F64" s="151">
        <f t="shared" si="11"/>
        <v>0</v>
      </c>
      <c r="G64" s="151">
        <f t="shared" si="11"/>
        <v>0</v>
      </c>
      <c r="H64" s="151">
        <f t="shared" si="11"/>
        <v>0</v>
      </c>
      <c r="I64" s="151">
        <f t="shared" si="11"/>
        <v>0</v>
      </c>
      <c r="J64" s="151">
        <f t="shared" si="11"/>
        <v>0</v>
      </c>
      <c r="K64" s="151">
        <f t="shared" si="11"/>
        <v>0</v>
      </c>
      <c r="L64" s="151">
        <f t="shared" si="11"/>
        <v>0</v>
      </c>
      <c r="M64" s="151">
        <f t="shared" si="11"/>
        <v>0</v>
      </c>
      <c r="N64" s="151">
        <f t="shared" si="11"/>
        <v>0</v>
      </c>
      <c r="O64" s="151">
        <f t="shared" si="11"/>
        <v>0</v>
      </c>
      <c r="P64" s="151">
        <f t="shared" si="11"/>
        <v>0</v>
      </c>
      <c r="Q64" s="151">
        <f t="shared" si="11"/>
        <v>0</v>
      </c>
      <c r="R64" s="151">
        <f t="shared" si="11"/>
        <v>1</v>
      </c>
      <c r="S64" s="151">
        <f t="shared" si="11"/>
        <v>0</v>
      </c>
      <c r="T64" s="151">
        <f t="shared" si="11"/>
        <v>0</v>
      </c>
      <c r="U64" s="151">
        <f t="shared" si="11"/>
        <v>1</v>
      </c>
      <c r="V64" s="151">
        <f t="shared" si="11"/>
        <v>0</v>
      </c>
      <c r="W64" s="151">
        <f t="shared" si="11"/>
        <v>0</v>
      </c>
      <c r="X64" s="151">
        <f t="shared" si="11"/>
        <v>0</v>
      </c>
      <c r="Y64" s="151">
        <f t="shared" si="11"/>
        <v>0</v>
      </c>
      <c r="Z64" s="151">
        <f t="shared" si="11"/>
        <v>0</v>
      </c>
      <c r="AA64" s="151">
        <f t="shared" si="11"/>
        <v>0</v>
      </c>
      <c r="AB64" s="151">
        <f t="shared" si="11"/>
        <v>0</v>
      </c>
      <c r="AC64" s="151">
        <f t="shared" si="11"/>
        <v>0</v>
      </c>
      <c r="AD64" s="151">
        <f t="shared" si="11"/>
        <v>0</v>
      </c>
      <c r="AE64" s="151">
        <f t="shared" si="11"/>
        <v>1</v>
      </c>
      <c r="AF64" s="151">
        <f t="shared" si="11"/>
        <v>0</v>
      </c>
      <c r="AG64" s="151">
        <f t="shared" si="11"/>
        <v>0</v>
      </c>
      <c r="AH64" s="151">
        <f t="shared" si="11"/>
        <v>0</v>
      </c>
      <c r="AI64" s="151">
        <f t="shared" si="11"/>
        <v>0</v>
      </c>
      <c r="AJ64" s="151">
        <f t="shared" si="11"/>
        <v>0</v>
      </c>
      <c r="AK64" s="151">
        <f t="shared" si="11"/>
        <v>0</v>
      </c>
      <c r="AL64" s="7"/>
    </row>
    <row r="65" spans="1:38" ht="17.25" hidden="1" customHeight="1">
      <c r="A65" s="1"/>
      <c r="B65" s="151" t="s">
        <v>25</v>
      </c>
      <c r="C65" s="151">
        <f>COUNTIF(C3:C38,"BC")</f>
        <v>0</v>
      </c>
      <c r="D65" s="151">
        <f t="shared" ref="D65:AK65" si="12">COUNTIF(D3:D38,"BC")</f>
        <v>0</v>
      </c>
      <c r="E65" s="151">
        <f t="shared" si="12"/>
        <v>0</v>
      </c>
      <c r="F65" s="151">
        <f t="shared" si="12"/>
        <v>0</v>
      </c>
      <c r="G65" s="151">
        <f t="shared" si="12"/>
        <v>0</v>
      </c>
      <c r="H65" s="151">
        <f t="shared" si="12"/>
        <v>0</v>
      </c>
      <c r="I65" s="151">
        <f t="shared" si="12"/>
        <v>0</v>
      </c>
      <c r="J65" s="151">
        <f t="shared" si="12"/>
        <v>0</v>
      </c>
      <c r="K65" s="151">
        <f t="shared" si="12"/>
        <v>0</v>
      </c>
      <c r="L65" s="151">
        <f t="shared" si="12"/>
        <v>0</v>
      </c>
      <c r="M65" s="151">
        <f t="shared" si="12"/>
        <v>0</v>
      </c>
      <c r="N65" s="151">
        <f t="shared" si="12"/>
        <v>0</v>
      </c>
      <c r="O65" s="151">
        <f t="shared" si="12"/>
        <v>0</v>
      </c>
      <c r="P65" s="151">
        <f t="shared" si="12"/>
        <v>0</v>
      </c>
      <c r="Q65" s="151">
        <f t="shared" si="12"/>
        <v>0</v>
      </c>
      <c r="R65" s="151">
        <f t="shared" si="12"/>
        <v>0</v>
      </c>
      <c r="S65" s="151">
        <f t="shared" si="12"/>
        <v>0</v>
      </c>
      <c r="T65" s="151">
        <f t="shared" si="12"/>
        <v>0</v>
      </c>
      <c r="U65" s="151">
        <f t="shared" si="12"/>
        <v>0</v>
      </c>
      <c r="V65" s="151">
        <f t="shared" si="12"/>
        <v>0</v>
      </c>
      <c r="W65" s="151">
        <f t="shared" si="12"/>
        <v>0</v>
      </c>
      <c r="X65" s="151">
        <f t="shared" si="12"/>
        <v>0</v>
      </c>
      <c r="Y65" s="151">
        <f t="shared" si="12"/>
        <v>0</v>
      </c>
      <c r="Z65" s="151">
        <f t="shared" si="12"/>
        <v>1</v>
      </c>
      <c r="AA65" s="151">
        <f t="shared" si="12"/>
        <v>0</v>
      </c>
      <c r="AB65" s="151">
        <f t="shared" si="12"/>
        <v>0</v>
      </c>
      <c r="AC65" s="151">
        <f t="shared" si="12"/>
        <v>0</v>
      </c>
      <c r="AD65" s="151">
        <f t="shared" si="12"/>
        <v>0</v>
      </c>
      <c r="AE65" s="151">
        <f t="shared" si="12"/>
        <v>0</v>
      </c>
      <c r="AF65" s="151">
        <f t="shared" si="12"/>
        <v>0</v>
      </c>
      <c r="AG65" s="151">
        <f t="shared" si="12"/>
        <v>0</v>
      </c>
      <c r="AH65" s="151">
        <f t="shared" si="12"/>
        <v>0</v>
      </c>
      <c r="AI65" s="151">
        <f t="shared" si="12"/>
        <v>0</v>
      </c>
      <c r="AJ65" s="151">
        <f t="shared" si="12"/>
        <v>0</v>
      </c>
      <c r="AK65" s="151">
        <f t="shared" si="12"/>
        <v>0</v>
      </c>
      <c r="AL65" s="7"/>
    </row>
    <row r="66" spans="1:38" ht="17.25" customHeight="1">
      <c r="B66" s="151" t="s">
        <v>108</v>
      </c>
      <c r="C66" s="151">
        <f>(((COUNTA(C3:C38)-C67)))/2</f>
        <v>3</v>
      </c>
      <c r="D66" s="151">
        <f t="shared" ref="D66:AK66" si="13">(((COUNTA(D3:D38)-D67)))/2</f>
        <v>3</v>
      </c>
      <c r="E66" s="151">
        <f t="shared" si="13"/>
        <v>0</v>
      </c>
      <c r="F66" s="151">
        <f t="shared" si="13"/>
        <v>4</v>
      </c>
      <c r="G66" s="151">
        <f t="shared" si="13"/>
        <v>4</v>
      </c>
      <c r="H66" s="151">
        <f t="shared" si="13"/>
        <v>0</v>
      </c>
      <c r="I66" s="151">
        <f t="shared" si="13"/>
        <v>6</v>
      </c>
      <c r="J66" s="151">
        <f t="shared" si="13"/>
        <v>6</v>
      </c>
      <c r="K66" s="151">
        <f t="shared" si="13"/>
        <v>5</v>
      </c>
      <c r="L66" s="151">
        <f t="shared" si="13"/>
        <v>8</v>
      </c>
      <c r="M66" s="151">
        <f t="shared" si="13"/>
        <v>3</v>
      </c>
      <c r="N66" s="151">
        <f t="shared" si="13"/>
        <v>0</v>
      </c>
      <c r="O66" s="151">
        <f t="shared" si="13"/>
        <v>0</v>
      </c>
      <c r="P66" s="151">
        <f t="shared" si="13"/>
        <v>3</v>
      </c>
      <c r="Q66" s="151">
        <f t="shared" si="13"/>
        <v>8</v>
      </c>
      <c r="R66" s="151">
        <f t="shared" si="13"/>
        <v>7</v>
      </c>
      <c r="S66" s="151">
        <f t="shared" si="13"/>
        <v>5</v>
      </c>
      <c r="T66" s="151">
        <f t="shared" si="13"/>
        <v>6</v>
      </c>
      <c r="U66" s="151">
        <f t="shared" si="13"/>
        <v>4</v>
      </c>
      <c r="V66" s="151">
        <f t="shared" si="13"/>
        <v>10</v>
      </c>
      <c r="W66" s="151">
        <f t="shared" si="13"/>
        <v>0</v>
      </c>
      <c r="X66" s="151">
        <f t="shared" si="13"/>
        <v>2</v>
      </c>
      <c r="Y66" s="151">
        <f t="shared" si="13"/>
        <v>3</v>
      </c>
      <c r="Z66" s="151">
        <f t="shared" si="13"/>
        <v>4</v>
      </c>
      <c r="AA66" s="151">
        <f t="shared" si="13"/>
        <v>2</v>
      </c>
      <c r="AB66" s="151">
        <f t="shared" si="13"/>
        <v>4</v>
      </c>
      <c r="AC66" s="151">
        <f t="shared" si="13"/>
        <v>0</v>
      </c>
      <c r="AD66" s="151">
        <f t="shared" si="13"/>
        <v>2</v>
      </c>
      <c r="AE66" s="151">
        <f t="shared" si="13"/>
        <v>1</v>
      </c>
      <c r="AF66" s="151">
        <f t="shared" si="13"/>
        <v>5</v>
      </c>
      <c r="AG66" s="151">
        <f t="shared" si="13"/>
        <v>6</v>
      </c>
      <c r="AH66" s="151">
        <f t="shared" si="13"/>
        <v>0</v>
      </c>
      <c r="AI66" s="151">
        <f t="shared" si="13"/>
        <v>0</v>
      </c>
      <c r="AJ66" s="151">
        <f t="shared" si="13"/>
        <v>0</v>
      </c>
      <c r="AK66" s="151">
        <f t="shared" si="13"/>
        <v>0</v>
      </c>
    </row>
    <row r="67" spans="1:38" ht="17.25" hidden="1" customHeight="1">
      <c r="B67" s="152"/>
      <c r="C67" s="152">
        <f t="shared" ref="C67:AK67" si="14">SUM(C61:C65)</f>
        <v>30</v>
      </c>
      <c r="D67" s="152">
        <f t="shared" si="14"/>
        <v>30</v>
      </c>
      <c r="E67" s="152">
        <f t="shared" si="14"/>
        <v>36</v>
      </c>
      <c r="F67" s="152">
        <f t="shared" si="14"/>
        <v>28</v>
      </c>
      <c r="G67" s="152">
        <f t="shared" si="14"/>
        <v>28</v>
      </c>
      <c r="H67" s="152">
        <f t="shared" si="14"/>
        <v>36</v>
      </c>
      <c r="I67" s="152">
        <f t="shared" si="14"/>
        <v>24</v>
      </c>
      <c r="J67" s="152">
        <f t="shared" si="14"/>
        <v>24</v>
      </c>
      <c r="K67" s="152">
        <f t="shared" si="14"/>
        <v>26</v>
      </c>
      <c r="L67" s="152">
        <f t="shared" si="14"/>
        <v>20</v>
      </c>
      <c r="M67" s="152">
        <f t="shared" si="14"/>
        <v>30</v>
      </c>
      <c r="N67" s="152">
        <f t="shared" si="14"/>
        <v>36</v>
      </c>
      <c r="O67" s="152">
        <f t="shared" si="14"/>
        <v>36</v>
      </c>
      <c r="P67" s="152">
        <f t="shared" si="14"/>
        <v>30</v>
      </c>
      <c r="Q67" s="152">
        <f t="shared" si="14"/>
        <v>20</v>
      </c>
      <c r="R67" s="152">
        <f t="shared" si="14"/>
        <v>22</v>
      </c>
      <c r="S67" s="152">
        <f t="shared" si="14"/>
        <v>26</v>
      </c>
      <c r="T67" s="152">
        <f t="shared" si="14"/>
        <v>24</v>
      </c>
      <c r="U67" s="152">
        <f t="shared" si="14"/>
        <v>28</v>
      </c>
      <c r="V67" s="152">
        <f t="shared" si="14"/>
        <v>16</v>
      </c>
      <c r="W67" s="152">
        <f t="shared" si="14"/>
        <v>36</v>
      </c>
      <c r="X67" s="152">
        <f t="shared" si="14"/>
        <v>32</v>
      </c>
      <c r="Y67" s="152">
        <f t="shared" si="14"/>
        <v>30</v>
      </c>
      <c r="Z67" s="152">
        <f t="shared" si="14"/>
        <v>28</v>
      </c>
      <c r="AA67" s="152">
        <f t="shared" si="14"/>
        <v>32</v>
      </c>
      <c r="AB67" s="152">
        <f t="shared" si="14"/>
        <v>28</v>
      </c>
      <c r="AC67" s="152">
        <f t="shared" si="14"/>
        <v>36</v>
      </c>
      <c r="AD67" s="152">
        <f t="shared" si="14"/>
        <v>32</v>
      </c>
      <c r="AE67" s="152">
        <f t="shared" si="14"/>
        <v>34</v>
      </c>
      <c r="AF67" s="152">
        <f t="shared" si="14"/>
        <v>26</v>
      </c>
      <c r="AG67" s="152">
        <f t="shared" si="14"/>
        <v>24</v>
      </c>
      <c r="AH67" s="152">
        <f t="shared" si="14"/>
        <v>36</v>
      </c>
      <c r="AI67" s="152">
        <f t="shared" si="14"/>
        <v>36</v>
      </c>
      <c r="AJ67" s="152">
        <f t="shared" si="14"/>
        <v>36</v>
      </c>
      <c r="AK67" s="152">
        <f t="shared" si="14"/>
        <v>36</v>
      </c>
    </row>
  </sheetData>
  <sheetProtection formatCells="0" selectLockedCells="1"/>
  <phoneticPr fontId="4"/>
  <dataValidations count="1">
    <dataValidation type="list" allowBlank="1" showInputMessage="1" showErrorMessage="1" sqref="C58:AV58 AQ59:AS59 AU59:AV59 AN59:AO59 C59:AI59 AK59:AL59 I56 D56 F56:G56 Q56 K56 AL61:AV61" xr:uid="{F4515C22-35D2-4912-94AB-C6046CEE0CA5}">
      <formula1>$AW$3:$AW$12</formula1>
    </dataValidation>
  </dataValidations>
  <pageMargins left="0.11811023622047245" right="0.11811023622047245" top="0.15748031496062992" bottom="0.15748031496062992" header="0.31496062992125984" footer="0.31496062992125984"/>
  <pageSetup paperSize="9" scale="63" orientation="landscape" r:id="rId1"/>
  <headerFooter>
    <oddFooter>&amp;R&amp;D  &amp;T</oddFooter>
  </headerFooter>
  <colBreaks count="1" manualBreakCount="1">
    <brk id="37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A8F09-F8A7-4507-A067-D17CB2364F61}">
  <sheetPr filterMode="1"/>
  <dimension ref="A1:BE82"/>
  <sheetViews>
    <sheetView view="pageBreakPreview" zoomScaleNormal="100" zoomScaleSheetLayoutView="100" workbookViewId="0">
      <pane xSplit="2" ySplit="2" topLeftCell="C3" activePane="bottomRight" state="frozen"/>
      <selection activeCell="C1" sqref="C1"/>
      <selection pane="topRight" activeCell="C1" sqref="C1"/>
      <selection pane="bottomLeft" activeCell="C1" sqref="C1"/>
      <selection pane="bottomRight" activeCell="R78" sqref="R78"/>
    </sheetView>
  </sheetViews>
  <sheetFormatPr defaultRowHeight="17.25" customHeight="1"/>
  <cols>
    <col min="1" max="1" width="5.25" style="8" customWidth="1"/>
    <col min="2" max="2" width="13.5" style="8" customWidth="1"/>
    <col min="3" max="31" width="5.875" style="8" customWidth="1"/>
    <col min="32" max="37" width="6.5" style="8" customWidth="1"/>
    <col min="38" max="49" width="9.25" style="8" customWidth="1"/>
    <col min="50" max="50" width="9" style="8"/>
    <col min="51" max="51" width="18" style="8" customWidth="1"/>
    <col min="52" max="16384" width="9" style="8"/>
  </cols>
  <sheetData>
    <row r="1" spans="1:57" ht="17.25" customHeight="1">
      <c r="A1" s="1"/>
      <c r="B1" s="2" t="s">
        <v>0</v>
      </c>
      <c r="C1" s="3">
        <v>1</v>
      </c>
      <c r="D1" s="4"/>
      <c r="E1" s="3">
        <v>2</v>
      </c>
      <c r="F1" s="5"/>
      <c r="G1" s="5"/>
      <c r="H1" s="4"/>
      <c r="I1" s="3">
        <v>3</v>
      </c>
      <c r="J1" s="4"/>
      <c r="K1" s="3">
        <v>4</v>
      </c>
      <c r="L1" s="5"/>
      <c r="M1" s="4"/>
      <c r="N1" s="3">
        <v>5</v>
      </c>
      <c r="O1" s="4"/>
      <c r="P1" s="3">
        <v>6</v>
      </c>
      <c r="Q1" s="4"/>
      <c r="R1" s="3">
        <v>7</v>
      </c>
      <c r="S1" s="4"/>
      <c r="T1" s="3">
        <v>8</v>
      </c>
      <c r="U1" s="4"/>
      <c r="V1" s="3">
        <v>9</v>
      </c>
      <c r="W1" s="4"/>
      <c r="X1" s="3">
        <v>10</v>
      </c>
      <c r="Y1" s="5"/>
      <c r="Z1" s="5"/>
      <c r="AA1" s="4"/>
      <c r="AB1" s="3">
        <v>11</v>
      </c>
      <c r="AC1" s="4"/>
      <c r="AD1" s="3">
        <v>12</v>
      </c>
      <c r="AE1" s="4"/>
      <c r="AF1" s="3">
        <v>13</v>
      </c>
      <c r="AG1" s="4"/>
      <c r="AH1" s="3">
        <v>14</v>
      </c>
      <c r="AI1" s="4"/>
      <c r="AJ1" s="3">
        <v>15</v>
      </c>
      <c r="AK1" s="4"/>
      <c r="AL1" s="6"/>
      <c r="AM1" s="7"/>
      <c r="AP1" s="9"/>
      <c r="AQ1" s="6"/>
      <c r="AT1" s="9"/>
      <c r="AU1" s="9"/>
      <c r="AW1" s="6"/>
    </row>
    <row r="2" spans="1:57" ht="17.25" customHeight="1" thickBot="1">
      <c r="A2" s="10" t="s">
        <v>1</v>
      </c>
      <c r="B2" s="11" t="s">
        <v>2</v>
      </c>
      <c r="C2" s="12">
        <v>44030</v>
      </c>
      <c r="D2" s="13">
        <v>44031</v>
      </c>
      <c r="E2" s="12">
        <v>44035</v>
      </c>
      <c r="F2" s="14">
        <v>44036</v>
      </c>
      <c r="G2" s="14">
        <v>44037</v>
      </c>
      <c r="H2" s="13">
        <v>44038</v>
      </c>
      <c r="I2" s="12">
        <v>44044</v>
      </c>
      <c r="J2" s="13">
        <v>44045</v>
      </c>
      <c r="K2" s="12">
        <v>44051</v>
      </c>
      <c r="L2" s="14">
        <v>44052</v>
      </c>
      <c r="M2" s="13">
        <v>44053</v>
      </c>
      <c r="N2" s="12">
        <v>44054</v>
      </c>
      <c r="O2" s="13">
        <v>44055</v>
      </c>
      <c r="P2" s="12">
        <v>44065</v>
      </c>
      <c r="Q2" s="13">
        <v>44066</v>
      </c>
      <c r="R2" s="12">
        <v>44072</v>
      </c>
      <c r="S2" s="13">
        <v>44073</v>
      </c>
      <c r="T2" s="12">
        <v>44079</v>
      </c>
      <c r="U2" s="13">
        <v>44080</v>
      </c>
      <c r="V2" s="12">
        <v>44086</v>
      </c>
      <c r="W2" s="13">
        <v>44087</v>
      </c>
      <c r="X2" s="12">
        <v>44093</v>
      </c>
      <c r="Y2" s="14">
        <v>44094</v>
      </c>
      <c r="Z2" s="14">
        <v>44095</v>
      </c>
      <c r="AA2" s="13">
        <v>44096</v>
      </c>
      <c r="AB2" s="12">
        <v>44100</v>
      </c>
      <c r="AC2" s="13">
        <v>44101</v>
      </c>
      <c r="AD2" s="12">
        <v>44107</v>
      </c>
      <c r="AE2" s="13">
        <v>44108</v>
      </c>
      <c r="AF2" s="12">
        <v>44114</v>
      </c>
      <c r="AG2" s="13">
        <v>44115</v>
      </c>
      <c r="AH2" s="12">
        <v>44121</v>
      </c>
      <c r="AI2" s="13">
        <v>44122</v>
      </c>
      <c r="AJ2" s="12">
        <v>44128</v>
      </c>
      <c r="AK2" s="13">
        <v>44129</v>
      </c>
      <c r="AL2" s="15"/>
      <c r="AM2" s="16"/>
      <c r="AN2" s="16"/>
      <c r="AO2" s="16"/>
      <c r="AP2" s="16"/>
      <c r="AQ2" s="16"/>
      <c r="AR2" s="16"/>
      <c r="AS2" s="16" t="s">
        <v>565</v>
      </c>
      <c r="AT2" s="16"/>
      <c r="AU2" s="16"/>
      <c r="AV2" s="16"/>
      <c r="AW2" s="16"/>
    </row>
    <row r="3" spans="1:57" s="21" customFormat="1" ht="17.25" customHeight="1" thickBot="1">
      <c r="A3" s="168"/>
      <c r="B3" s="169" t="s">
        <v>10</v>
      </c>
      <c r="C3" s="170" t="s">
        <v>14</v>
      </c>
      <c r="D3" s="170" t="s">
        <v>14</v>
      </c>
      <c r="E3" s="170" t="s">
        <v>14</v>
      </c>
      <c r="F3" s="170" t="s">
        <v>14</v>
      </c>
      <c r="G3" s="171" t="s">
        <v>5</v>
      </c>
      <c r="H3" s="171" t="s">
        <v>5</v>
      </c>
      <c r="I3" s="170" t="s">
        <v>14</v>
      </c>
      <c r="J3" s="171" t="s">
        <v>5</v>
      </c>
      <c r="K3" s="172" t="s">
        <v>14</v>
      </c>
      <c r="L3" s="173" t="s">
        <v>14</v>
      </c>
      <c r="M3" s="173" t="s">
        <v>14</v>
      </c>
      <c r="N3" s="173" t="s">
        <v>14</v>
      </c>
      <c r="O3" s="174" t="s">
        <v>14</v>
      </c>
      <c r="P3" s="168" t="s">
        <v>5</v>
      </c>
      <c r="Q3" s="173" t="s">
        <v>14</v>
      </c>
      <c r="R3" s="173" t="s">
        <v>14</v>
      </c>
      <c r="S3" s="174" t="s">
        <v>14</v>
      </c>
      <c r="T3" s="173" t="s">
        <v>14</v>
      </c>
      <c r="U3" s="175" t="s">
        <v>5</v>
      </c>
      <c r="V3" s="168" t="s">
        <v>4</v>
      </c>
      <c r="W3" s="171" t="s">
        <v>5</v>
      </c>
      <c r="X3" s="168" t="s">
        <v>5</v>
      </c>
      <c r="Y3" s="176" t="s">
        <v>5</v>
      </c>
      <c r="Z3" s="176" t="s">
        <v>5</v>
      </c>
      <c r="AA3" s="171" t="s">
        <v>5</v>
      </c>
      <c r="AB3" s="168" t="s">
        <v>5</v>
      </c>
      <c r="AC3" s="177" t="s">
        <v>14</v>
      </c>
      <c r="AD3" s="168" t="s">
        <v>6</v>
      </c>
      <c r="AE3" s="171" t="s">
        <v>5</v>
      </c>
      <c r="AF3" s="168" t="s">
        <v>9</v>
      </c>
      <c r="AG3" s="171" t="s">
        <v>5</v>
      </c>
      <c r="AH3" s="173" t="s">
        <v>14</v>
      </c>
      <c r="AI3" s="174" t="s">
        <v>14</v>
      </c>
      <c r="AJ3" s="173" t="s">
        <v>14</v>
      </c>
      <c r="AK3" s="174" t="s">
        <v>14</v>
      </c>
      <c r="AL3" s="178">
        <f>COUNTA(#REF!)</f>
        <v>1</v>
      </c>
      <c r="AM3" s="179">
        <f>COUNTIF(C3:AK3,"○")</f>
        <v>13</v>
      </c>
      <c r="AN3" s="179">
        <f>COUNTIF(C3:AK3,"×")</f>
        <v>19</v>
      </c>
      <c r="AO3" s="179">
        <f>COUNTIF(C3:AK3,"△")</f>
        <v>0</v>
      </c>
      <c r="AP3" s="179">
        <f>COUNTIF(C3:AK3,"道カブ")</f>
        <v>0</v>
      </c>
      <c r="AQ3" s="179">
        <f>COUNTIF(C3:AK3,"BC")</f>
        <v>0</v>
      </c>
      <c r="AR3" s="179">
        <f>((COUNTA(C3:AK3))-SUM(AM3:AQ3))</f>
        <v>3</v>
      </c>
      <c r="AS3" s="179" t="s">
        <v>565</v>
      </c>
    </row>
    <row r="4" spans="1:57" ht="17.25" hidden="1" customHeight="1">
      <c r="A4" s="22" t="s">
        <v>13</v>
      </c>
      <c r="B4" s="23" t="s">
        <v>11</v>
      </c>
      <c r="C4" s="22" t="s">
        <v>5</v>
      </c>
      <c r="D4" s="24" t="s">
        <v>5</v>
      </c>
      <c r="E4" s="22" t="s">
        <v>5</v>
      </c>
      <c r="F4" s="25" t="s">
        <v>5</v>
      </c>
      <c r="G4" s="25" t="s">
        <v>5</v>
      </c>
      <c r="H4" s="26" t="s">
        <v>14</v>
      </c>
      <c r="I4" s="22" t="s">
        <v>15</v>
      </c>
      <c r="J4" s="24" t="s">
        <v>5</v>
      </c>
      <c r="K4" s="22" t="s">
        <v>9</v>
      </c>
      <c r="L4" s="27" t="s">
        <v>14</v>
      </c>
      <c r="M4" s="26" t="s">
        <v>14</v>
      </c>
      <c r="N4" s="28" t="s">
        <v>14</v>
      </c>
      <c r="O4" s="26" t="s">
        <v>14</v>
      </c>
      <c r="P4" s="22" t="s">
        <v>5</v>
      </c>
      <c r="Q4" s="24" t="s">
        <v>16</v>
      </c>
      <c r="R4" s="22" t="s">
        <v>5</v>
      </c>
      <c r="S4" s="24" t="s">
        <v>5</v>
      </c>
      <c r="T4" s="22" t="s">
        <v>5</v>
      </c>
      <c r="U4" s="24" t="s">
        <v>7</v>
      </c>
      <c r="V4" s="22" t="s">
        <v>6</v>
      </c>
      <c r="W4" s="24" t="s">
        <v>5</v>
      </c>
      <c r="X4" s="22" t="s">
        <v>5</v>
      </c>
      <c r="Y4" s="25" t="s">
        <v>5</v>
      </c>
      <c r="Z4" s="27" t="s">
        <v>14</v>
      </c>
      <c r="AA4" s="26" t="s">
        <v>14</v>
      </c>
      <c r="AB4" s="28" t="s">
        <v>14</v>
      </c>
      <c r="AC4" s="26" t="s">
        <v>14</v>
      </c>
      <c r="AD4" s="22" t="s">
        <v>4</v>
      </c>
      <c r="AE4" s="24" t="s">
        <v>5</v>
      </c>
      <c r="AF4" s="22" t="s">
        <v>8</v>
      </c>
      <c r="AG4" s="24" t="s">
        <v>5</v>
      </c>
      <c r="AH4" s="22" t="s">
        <v>5</v>
      </c>
      <c r="AI4" s="24" t="s">
        <v>5</v>
      </c>
      <c r="AJ4" s="28" t="s">
        <v>14</v>
      </c>
      <c r="AK4" s="26" t="s">
        <v>14</v>
      </c>
      <c r="AL4" s="7">
        <f>COUNTA(#REF!)</f>
        <v>1</v>
      </c>
      <c r="AM4" s="8">
        <f>COUNTIF(C4:AK4,"○")</f>
        <v>17</v>
      </c>
      <c r="AN4" s="8">
        <f>COUNTIF(C4:AK4,"×")</f>
        <v>11</v>
      </c>
      <c r="AO4" s="8">
        <f>COUNTIF(C4:AK4,"△")</f>
        <v>0</v>
      </c>
      <c r="AP4" s="8">
        <f>COUNTIF(C4:AK4,"道カブ")</f>
        <v>0</v>
      </c>
      <c r="AQ4" s="8">
        <f>COUNTIF(C4:AK4,"BC")</f>
        <v>0</v>
      </c>
      <c r="AR4" s="8">
        <f>((COUNTA(C4:AK4))-SUM(AM4:AQ4))</f>
        <v>7</v>
      </c>
      <c r="AY4" s="8" t="s">
        <v>17</v>
      </c>
      <c r="AZ4" s="8" t="s">
        <v>18</v>
      </c>
      <c r="BA4" s="8" t="s">
        <v>19</v>
      </c>
    </row>
    <row r="5" spans="1:57" ht="17.25" customHeight="1" thickBot="1">
      <c r="A5" s="180"/>
      <c r="B5" s="181" t="s">
        <v>566</v>
      </c>
      <c r="C5" s="170" t="s">
        <v>14</v>
      </c>
      <c r="D5" s="170" t="s">
        <v>14</v>
      </c>
      <c r="E5" s="170" t="s">
        <v>14</v>
      </c>
      <c r="F5" s="170" t="s">
        <v>14</v>
      </c>
      <c r="G5" s="182" t="s">
        <v>59</v>
      </c>
      <c r="H5" s="183" t="s">
        <v>5</v>
      </c>
      <c r="I5" s="170" t="s">
        <v>14</v>
      </c>
      <c r="J5" s="184" t="s">
        <v>35</v>
      </c>
      <c r="K5" s="172" t="s">
        <v>14</v>
      </c>
      <c r="L5" s="173" t="s">
        <v>14</v>
      </c>
      <c r="M5" s="183" t="s">
        <v>5</v>
      </c>
      <c r="N5" s="173" t="s">
        <v>14</v>
      </c>
      <c r="O5" s="174" t="s">
        <v>14</v>
      </c>
      <c r="P5" s="185" t="s">
        <v>95</v>
      </c>
      <c r="Q5" s="173" t="s">
        <v>14</v>
      </c>
      <c r="R5" s="173" t="s">
        <v>14</v>
      </c>
      <c r="S5" s="174" t="s">
        <v>14</v>
      </c>
      <c r="T5" s="170" t="s">
        <v>14</v>
      </c>
      <c r="U5" s="186" t="s">
        <v>62</v>
      </c>
      <c r="V5" s="187" t="s">
        <v>11</v>
      </c>
      <c r="W5" s="188" t="s">
        <v>9</v>
      </c>
      <c r="X5" s="187" t="s">
        <v>22</v>
      </c>
      <c r="Y5" s="189" t="s">
        <v>5</v>
      </c>
      <c r="Z5" s="189" t="s">
        <v>5</v>
      </c>
      <c r="AA5" s="183" t="s">
        <v>5</v>
      </c>
      <c r="AB5" s="168" t="s">
        <v>5</v>
      </c>
      <c r="AC5" s="185" t="s">
        <v>95</v>
      </c>
      <c r="AD5" s="187" t="s">
        <v>10</v>
      </c>
      <c r="AE5" s="183" t="s">
        <v>5</v>
      </c>
      <c r="AF5" s="187" t="s">
        <v>7</v>
      </c>
      <c r="AG5" s="183" t="s">
        <v>5</v>
      </c>
      <c r="AH5" s="177" t="s">
        <v>14</v>
      </c>
      <c r="AI5" s="177" t="s">
        <v>14</v>
      </c>
      <c r="AJ5" s="177" t="s">
        <v>14</v>
      </c>
      <c r="AK5" s="177" t="s">
        <v>14</v>
      </c>
      <c r="AL5" s="178"/>
      <c r="AM5" s="179"/>
      <c r="AN5" s="179"/>
      <c r="AO5" s="179"/>
      <c r="AP5" s="179"/>
      <c r="AQ5" s="179"/>
      <c r="AR5" s="179"/>
      <c r="AS5" s="190" t="s">
        <v>565</v>
      </c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</row>
    <row r="6" spans="1:57" ht="17.25" customHeight="1" thickBot="1">
      <c r="A6" s="180" t="s">
        <v>13</v>
      </c>
      <c r="B6" s="181" t="s">
        <v>37</v>
      </c>
      <c r="C6" s="170" t="s">
        <v>14</v>
      </c>
      <c r="D6" s="170" t="s">
        <v>14</v>
      </c>
      <c r="E6" s="170" t="s">
        <v>14</v>
      </c>
      <c r="F6" s="170" t="s">
        <v>14</v>
      </c>
      <c r="G6" s="170" t="s">
        <v>14</v>
      </c>
      <c r="H6" s="191" t="s">
        <v>5</v>
      </c>
      <c r="I6" s="170" t="s">
        <v>14</v>
      </c>
      <c r="J6" s="184" t="s">
        <v>567</v>
      </c>
      <c r="K6" s="172" t="s">
        <v>14</v>
      </c>
      <c r="L6" s="173" t="s">
        <v>14</v>
      </c>
      <c r="M6" s="192" t="s">
        <v>18</v>
      </c>
      <c r="N6" s="170" t="s">
        <v>14</v>
      </c>
      <c r="O6" s="177" t="s">
        <v>14</v>
      </c>
      <c r="P6" s="180" t="s">
        <v>5</v>
      </c>
      <c r="Q6" s="193" t="s">
        <v>59</v>
      </c>
      <c r="R6" s="194" t="s">
        <v>5</v>
      </c>
      <c r="S6" s="193" t="s">
        <v>9</v>
      </c>
      <c r="T6" s="180" t="s">
        <v>5</v>
      </c>
      <c r="U6" s="191" t="s">
        <v>36</v>
      </c>
      <c r="V6" s="180" t="s">
        <v>5</v>
      </c>
      <c r="W6" s="191" t="s">
        <v>5</v>
      </c>
      <c r="X6" s="180" t="s">
        <v>5</v>
      </c>
      <c r="Y6" s="192" t="s">
        <v>5</v>
      </c>
      <c r="Z6" s="195" t="s">
        <v>14</v>
      </c>
      <c r="AA6" s="196" t="s">
        <v>62</v>
      </c>
      <c r="AB6" s="180" t="s">
        <v>39</v>
      </c>
      <c r="AC6" s="191" t="s">
        <v>5</v>
      </c>
      <c r="AD6" s="180" t="s">
        <v>5</v>
      </c>
      <c r="AE6" s="177" t="s">
        <v>14</v>
      </c>
      <c r="AF6" s="170" t="s">
        <v>14</v>
      </c>
      <c r="AG6" s="191" t="s">
        <v>33</v>
      </c>
      <c r="AH6" s="180" t="s">
        <v>5</v>
      </c>
      <c r="AI6" s="191" t="s">
        <v>5</v>
      </c>
      <c r="AJ6" s="170" t="s">
        <v>14</v>
      </c>
      <c r="AK6" s="177" t="s">
        <v>14</v>
      </c>
      <c r="AL6" s="178">
        <f>COUNTA(#REF!)</f>
        <v>1</v>
      </c>
      <c r="AM6" s="179">
        <f>COUNTIF(C6:AK6,"○")</f>
        <v>13</v>
      </c>
      <c r="AN6" s="179">
        <f>COUNTIF(C6:AK6,"×")</f>
        <v>15</v>
      </c>
      <c r="AO6" s="179">
        <f>COUNTIF(C6:AK6,"△")</f>
        <v>0</v>
      </c>
      <c r="AP6" s="179">
        <f>COUNTIF(C6:AK6,"道カブ")</f>
        <v>0</v>
      </c>
      <c r="AQ6" s="179">
        <f>COUNTIF(C6:AK6,"BC")</f>
        <v>0</v>
      </c>
      <c r="AR6" s="179">
        <f>((COUNTA(C6:AK6))-SUM(AM6:AQ6))</f>
        <v>7</v>
      </c>
      <c r="AS6" s="179" t="s">
        <v>565</v>
      </c>
    </row>
    <row r="7" spans="1:57" ht="17.25" customHeight="1" thickBot="1">
      <c r="A7" s="180" t="s">
        <v>57</v>
      </c>
      <c r="B7" s="181" t="s">
        <v>66</v>
      </c>
      <c r="C7" s="170" t="s">
        <v>14</v>
      </c>
      <c r="D7" s="170" t="s">
        <v>14</v>
      </c>
      <c r="E7" s="170" t="s">
        <v>14</v>
      </c>
      <c r="F7" s="170" t="s">
        <v>14</v>
      </c>
      <c r="G7" s="195" t="s">
        <v>14</v>
      </c>
      <c r="H7" s="177" t="s">
        <v>14</v>
      </c>
      <c r="I7" s="180" t="s">
        <v>5</v>
      </c>
      <c r="J7" s="170" t="s">
        <v>14</v>
      </c>
      <c r="K7" s="172" t="s">
        <v>14</v>
      </c>
      <c r="L7" s="197" t="s">
        <v>59</v>
      </c>
      <c r="M7" s="192" t="s">
        <v>5</v>
      </c>
      <c r="N7" s="180" t="s">
        <v>5</v>
      </c>
      <c r="O7" s="191" t="s">
        <v>5</v>
      </c>
      <c r="P7" s="180" t="s">
        <v>5</v>
      </c>
      <c r="Q7" s="198" t="s">
        <v>95</v>
      </c>
      <c r="R7" s="194" t="s">
        <v>5</v>
      </c>
      <c r="S7" s="191" t="s">
        <v>63</v>
      </c>
      <c r="T7" s="180" t="s">
        <v>5</v>
      </c>
      <c r="U7" s="186" t="s">
        <v>568</v>
      </c>
      <c r="V7" s="180" t="s">
        <v>67</v>
      </c>
      <c r="W7" s="191" t="s">
        <v>5</v>
      </c>
      <c r="X7" s="180" t="s">
        <v>5</v>
      </c>
      <c r="Y7" s="192" t="s">
        <v>5</v>
      </c>
      <c r="Z7" s="192" t="s">
        <v>18</v>
      </c>
      <c r="AA7" s="193" t="s">
        <v>35</v>
      </c>
      <c r="AB7" s="180" t="s">
        <v>5</v>
      </c>
      <c r="AC7" s="191" t="s">
        <v>5</v>
      </c>
      <c r="AD7" s="170" t="s">
        <v>14</v>
      </c>
      <c r="AE7" s="177" t="s">
        <v>14</v>
      </c>
      <c r="AF7" s="180" t="s">
        <v>5</v>
      </c>
      <c r="AG7" s="191" t="s">
        <v>61</v>
      </c>
      <c r="AH7" s="180" t="s">
        <v>5</v>
      </c>
      <c r="AI7" s="191" t="s">
        <v>5</v>
      </c>
      <c r="AJ7" s="180" t="s">
        <v>5</v>
      </c>
      <c r="AK7" s="191" t="s">
        <v>5</v>
      </c>
      <c r="AL7" s="178">
        <f>COUNTA(#REF!)</f>
        <v>1</v>
      </c>
      <c r="AM7" s="179">
        <f>COUNTIF(C7:AK7,"○")</f>
        <v>18</v>
      </c>
      <c r="AN7" s="179">
        <f>COUNTIF(C7:AK7,"×")</f>
        <v>10</v>
      </c>
      <c r="AO7" s="179">
        <f>COUNTIF(C7:AK7,"△")</f>
        <v>0</v>
      </c>
      <c r="AP7" s="179">
        <f>COUNTIF(C7:AK7,"道カブ")</f>
        <v>0</v>
      </c>
      <c r="AQ7" s="179">
        <f>COUNTIF(C7:AK7,"BC")</f>
        <v>0</v>
      </c>
      <c r="AR7" s="179">
        <f>((COUNTA(C7:AK7))-SUM(AM7:AQ7))</f>
        <v>7</v>
      </c>
      <c r="AS7" s="179" t="s">
        <v>565</v>
      </c>
    </row>
    <row r="8" spans="1:57" ht="17.25" hidden="1" customHeight="1">
      <c r="A8" s="22"/>
      <c r="B8" s="23" t="s">
        <v>23</v>
      </c>
      <c r="C8" s="22" t="s">
        <v>5</v>
      </c>
      <c r="D8" s="24" t="s">
        <v>5</v>
      </c>
      <c r="E8" s="22" t="s">
        <v>5</v>
      </c>
      <c r="F8" s="25" t="s">
        <v>5</v>
      </c>
      <c r="G8" s="25" t="s">
        <v>5</v>
      </c>
      <c r="H8" s="24" t="s">
        <v>5</v>
      </c>
      <c r="I8" s="22" t="s">
        <v>11</v>
      </c>
      <c r="J8" s="24" t="s">
        <v>5</v>
      </c>
      <c r="K8" s="22" t="s">
        <v>5</v>
      </c>
      <c r="L8" s="25" t="s">
        <v>6</v>
      </c>
      <c r="M8" s="24" t="s">
        <v>5</v>
      </c>
      <c r="N8" s="22" t="s">
        <v>5</v>
      </c>
      <c r="O8" s="24" t="s">
        <v>5</v>
      </c>
      <c r="P8" s="22" t="s">
        <v>5</v>
      </c>
      <c r="Q8" s="24" t="s">
        <v>7</v>
      </c>
      <c r="R8" s="30" t="s">
        <v>24</v>
      </c>
      <c r="S8" s="31" t="s">
        <v>18</v>
      </c>
      <c r="T8" s="22" t="s">
        <v>10</v>
      </c>
      <c r="U8" s="31" t="s">
        <v>24</v>
      </c>
      <c r="V8" s="30" t="s">
        <v>9</v>
      </c>
      <c r="W8" s="31" t="s">
        <v>5</v>
      </c>
      <c r="X8" s="30" t="s">
        <v>5</v>
      </c>
      <c r="Y8" s="32" t="s">
        <v>5</v>
      </c>
      <c r="Z8" s="32" t="s">
        <v>25</v>
      </c>
      <c r="AA8" s="31" t="s">
        <v>5</v>
      </c>
      <c r="AB8" s="30" t="s">
        <v>8</v>
      </c>
      <c r="AC8" s="31" t="s">
        <v>5</v>
      </c>
      <c r="AD8" s="30" t="s">
        <v>5</v>
      </c>
      <c r="AE8" s="31" t="s">
        <v>24</v>
      </c>
      <c r="AF8" s="30" t="s">
        <v>4</v>
      </c>
      <c r="AG8" s="31" t="s">
        <v>5</v>
      </c>
      <c r="AH8" s="30" t="s">
        <v>5</v>
      </c>
      <c r="AI8" s="31" t="s">
        <v>5</v>
      </c>
      <c r="AJ8" s="30" t="s">
        <v>5</v>
      </c>
      <c r="AK8" s="31" t="s">
        <v>5</v>
      </c>
      <c r="AL8" s="7">
        <f>COUNTA(#REF!)</f>
        <v>1</v>
      </c>
      <c r="AM8" s="8">
        <f>COUNTIF(C8:AK8,"○")</f>
        <v>24</v>
      </c>
      <c r="AN8" s="8">
        <f>COUNTIF(C8:AK8,"×")</f>
        <v>0</v>
      </c>
      <c r="AO8" s="8">
        <f>COUNTIF(C8:AK8,"△")</f>
        <v>0</v>
      </c>
      <c r="AP8" s="8">
        <f>COUNTIF(C8:AK8,"道カブ")</f>
        <v>3</v>
      </c>
      <c r="AQ8" s="8">
        <f>COUNTIF(C8:AK8,"BC")</f>
        <v>1</v>
      </c>
      <c r="AR8" s="8">
        <f>((COUNTA(C8:AK8))-SUM(AM8:AQ8))</f>
        <v>7</v>
      </c>
      <c r="AS8" s="16"/>
      <c r="AT8" s="16"/>
      <c r="AU8" s="16"/>
      <c r="AV8" s="16"/>
      <c r="AW8" s="16"/>
    </row>
    <row r="9" spans="1:57" ht="17.25" hidden="1" customHeight="1">
      <c r="A9" s="22"/>
      <c r="B9" s="23" t="s">
        <v>26</v>
      </c>
      <c r="C9" s="30" t="s">
        <v>5</v>
      </c>
      <c r="D9" s="31" t="s">
        <v>5</v>
      </c>
      <c r="E9" s="30" t="s">
        <v>5</v>
      </c>
      <c r="F9" s="32" t="s">
        <v>5</v>
      </c>
      <c r="G9" s="32" t="s">
        <v>5</v>
      </c>
      <c r="H9" s="31" t="s">
        <v>5</v>
      </c>
      <c r="I9" s="30" t="s">
        <v>10</v>
      </c>
      <c r="J9" s="31" t="s">
        <v>5</v>
      </c>
      <c r="K9" s="30" t="s">
        <v>5</v>
      </c>
      <c r="L9" s="32" t="s">
        <v>27</v>
      </c>
      <c r="M9" s="31" t="s">
        <v>5</v>
      </c>
      <c r="N9" s="30" t="s">
        <v>5</v>
      </c>
      <c r="O9" s="31" t="s">
        <v>5</v>
      </c>
      <c r="P9" s="30" t="s">
        <v>5</v>
      </c>
      <c r="Q9" s="31" t="s">
        <v>12</v>
      </c>
      <c r="R9" s="30" t="s">
        <v>5</v>
      </c>
      <c r="S9" s="31" t="s">
        <v>5</v>
      </c>
      <c r="T9" s="30" t="s">
        <v>5</v>
      </c>
      <c r="U9" s="31" t="s">
        <v>11</v>
      </c>
      <c r="V9" s="30" t="s">
        <v>8</v>
      </c>
      <c r="W9" s="31" t="s">
        <v>5</v>
      </c>
      <c r="X9" s="30" t="s">
        <v>5</v>
      </c>
      <c r="Y9" s="32" t="s">
        <v>5</v>
      </c>
      <c r="Z9" s="32" t="s">
        <v>5</v>
      </c>
      <c r="AA9" s="26" t="s">
        <v>14</v>
      </c>
      <c r="AB9" s="30" t="s">
        <v>9</v>
      </c>
      <c r="AC9" s="31" t="s">
        <v>5</v>
      </c>
      <c r="AD9" s="28" t="s">
        <v>14</v>
      </c>
      <c r="AE9" s="26" t="s">
        <v>14</v>
      </c>
      <c r="AF9" s="30" t="s">
        <v>6</v>
      </c>
      <c r="AG9" s="31" t="s">
        <v>5</v>
      </c>
      <c r="AH9" s="30" t="s">
        <v>5</v>
      </c>
      <c r="AI9" s="31" t="s">
        <v>5</v>
      </c>
      <c r="AJ9" s="28" t="s">
        <v>14</v>
      </c>
      <c r="AK9" s="31" t="s">
        <v>5</v>
      </c>
      <c r="AL9" s="7"/>
      <c r="AS9" s="16"/>
      <c r="AT9" s="16"/>
      <c r="AU9" s="16"/>
      <c r="AV9" s="16"/>
      <c r="AW9" s="16"/>
      <c r="AY9" s="8" t="s">
        <v>5</v>
      </c>
      <c r="AZ9" s="8" t="s">
        <v>5</v>
      </c>
      <c r="BA9" s="8" t="s">
        <v>25</v>
      </c>
    </row>
    <row r="10" spans="1:57" ht="17.25" customHeight="1" thickBot="1">
      <c r="A10" s="194" t="s">
        <v>57</v>
      </c>
      <c r="B10" s="199" t="s">
        <v>74</v>
      </c>
      <c r="C10" s="170" t="s">
        <v>14</v>
      </c>
      <c r="D10" s="170" t="s">
        <v>14</v>
      </c>
      <c r="E10" s="170" t="s">
        <v>14</v>
      </c>
      <c r="F10" s="170" t="s">
        <v>14</v>
      </c>
      <c r="G10" s="184" t="s">
        <v>567</v>
      </c>
      <c r="H10" s="200" t="s">
        <v>5</v>
      </c>
      <c r="I10" s="170" t="s">
        <v>14</v>
      </c>
      <c r="J10" s="200" t="s">
        <v>5</v>
      </c>
      <c r="K10" s="172" t="s">
        <v>14</v>
      </c>
      <c r="L10" s="184" t="s">
        <v>62</v>
      </c>
      <c r="M10" s="200" t="s">
        <v>5</v>
      </c>
      <c r="N10" s="194" t="s">
        <v>5</v>
      </c>
      <c r="O10" s="200" t="s">
        <v>5</v>
      </c>
      <c r="P10" s="194" t="s">
        <v>63</v>
      </c>
      <c r="Q10" s="201" t="s">
        <v>35</v>
      </c>
      <c r="R10" s="194" t="s">
        <v>5</v>
      </c>
      <c r="S10" s="202" t="s">
        <v>14</v>
      </c>
      <c r="T10" s="203" t="s">
        <v>9</v>
      </c>
      <c r="U10" s="201" t="s">
        <v>569</v>
      </c>
      <c r="V10" s="194" t="s">
        <v>60</v>
      </c>
      <c r="W10" s="200" t="s">
        <v>5</v>
      </c>
      <c r="X10" s="194" t="s">
        <v>5</v>
      </c>
      <c r="Y10" s="204" t="s">
        <v>5</v>
      </c>
      <c r="Z10" s="204" t="s">
        <v>61</v>
      </c>
      <c r="AA10" s="202" t="s">
        <v>14</v>
      </c>
      <c r="AB10" s="194" t="s">
        <v>5</v>
      </c>
      <c r="AC10" s="200" t="s">
        <v>5</v>
      </c>
      <c r="AD10" s="205" t="s">
        <v>14</v>
      </c>
      <c r="AE10" s="202" t="s">
        <v>14</v>
      </c>
      <c r="AF10" s="205" t="s">
        <v>14</v>
      </c>
      <c r="AG10" s="200" t="s">
        <v>27</v>
      </c>
      <c r="AH10" s="194" t="s">
        <v>5</v>
      </c>
      <c r="AI10" s="200" t="s">
        <v>5</v>
      </c>
      <c r="AJ10" s="194" t="s">
        <v>5</v>
      </c>
      <c r="AK10" s="200" t="s">
        <v>5</v>
      </c>
      <c r="AL10" s="178">
        <f>COUNTA(#REF!)</f>
        <v>1</v>
      </c>
      <c r="AM10" s="179">
        <f t="shared" ref="AM10:AM39" si="0">COUNTIF(C10:AK10,"○")</f>
        <v>15</v>
      </c>
      <c r="AN10" s="179">
        <f t="shared" ref="AN10:AN39" si="1">COUNTIF(C10:AK10,"×")</f>
        <v>11</v>
      </c>
      <c r="AO10" s="179">
        <f t="shared" ref="AO10:AO39" si="2">COUNTIF(C10:AK10,"△")</f>
        <v>0</v>
      </c>
      <c r="AP10" s="179">
        <f t="shared" ref="AP10:AP39" si="3">COUNTIF(C10:AK10,"道カブ")</f>
        <v>0</v>
      </c>
      <c r="AQ10" s="179">
        <f t="shared" ref="AQ10:AQ39" si="4">COUNTIF(C10:AK10,"BC")</f>
        <v>0</v>
      </c>
      <c r="AR10" s="179">
        <f t="shared" ref="AR10:AR39" si="5">((COUNTA(C10:AK10))-SUM(AM10:AQ10))</f>
        <v>9</v>
      </c>
      <c r="AS10" s="179" t="s">
        <v>565</v>
      </c>
      <c r="AT10" s="16"/>
      <c r="AU10" s="16"/>
      <c r="AV10" s="16"/>
      <c r="AW10" s="16"/>
    </row>
    <row r="11" spans="1:57" ht="17.25" hidden="1" customHeight="1">
      <c r="A11" s="40" t="s">
        <v>13</v>
      </c>
      <c r="B11" s="41" t="s">
        <v>29</v>
      </c>
      <c r="C11" s="40" t="s">
        <v>30</v>
      </c>
      <c r="D11" s="42" t="s">
        <v>14</v>
      </c>
      <c r="E11" s="40" t="s">
        <v>5</v>
      </c>
      <c r="F11" s="43" t="s">
        <v>31</v>
      </c>
      <c r="G11" s="43" t="s">
        <v>5</v>
      </c>
      <c r="H11" s="44" t="s">
        <v>22</v>
      </c>
      <c r="I11" s="40" t="s">
        <v>5</v>
      </c>
      <c r="J11" s="44" t="s">
        <v>5</v>
      </c>
      <c r="K11" s="40" t="s">
        <v>5</v>
      </c>
      <c r="L11" s="43" t="s">
        <v>5</v>
      </c>
      <c r="M11" s="42" t="s">
        <v>14</v>
      </c>
      <c r="N11" s="45" t="s">
        <v>14</v>
      </c>
      <c r="O11" s="42" t="s">
        <v>14</v>
      </c>
      <c r="P11" s="40" t="s">
        <v>5</v>
      </c>
      <c r="Q11" s="167" t="s">
        <v>32</v>
      </c>
      <c r="R11" s="40" t="s">
        <v>33</v>
      </c>
      <c r="S11" s="44" t="s">
        <v>5</v>
      </c>
      <c r="T11" s="40" t="s">
        <v>34</v>
      </c>
      <c r="U11" s="44" t="s">
        <v>22</v>
      </c>
      <c r="V11" s="40" t="s">
        <v>5</v>
      </c>
      <c r="W11" s="44" t="s">
        <v>22</v>
      </c>
      <c r="X11" s="40" t="s">
        <v>5</v>
      </c>
      <c r="Y11" s="43" t="s">
        <v>5</v>
      </c>
      <c r="Z11" s="43" t="s">
        <v>5</v>
      </c>
      <c r="AA11" s="44" t="s">
        <v>22</v>
      </c>
      <c r="AB11" s="40" t="s">
        <v>35</v>
      </c>
      <c r="AC11" s="42" t="s">
        <v>14</v>
      </c>
      <c r="AD11" s="45" t="s">
        <v>14</v>
      </c>
      <c r="AE11" s="42" t="s">
        <v>14</v>
      </c>
      <c r="AF11" s="40" t="s">
        <v>36</v>
      </c>
      <c r="AG11" s="44" t="s">
        <v>22</v>
      </c>
      <c r="AH11" s="40" t="s">
        <v>5</v>
      </c>
      <c r="AI11" s="44" t="s">
        <v>22</v>
      </c>
      <c r="AJ11" s="40" t="s">
        <v>5</v>
      </c>
      <c r="AK11" s="44" t="s">
        <v>22</v>
      </c>
      <c r="AL11" s="7">
        <f>COUNTA(#REF!)</f>
        <v>1</v>
      </c>
      <c r="AM11" s="8">
        <f t="shared" si="0"/>
        <v>14</v>
      </c>
      <c r="AN11" s="8">
        <f t="shared" si="1"/>
        <v>7</v>
      </c>
      <c r="AO11" s="8">
        <f t="shared" si="2"/>
        <v>7</v>
      </c>
      <c r="AP11" s="8">
        <f t="shared" si="3"/>
        <v>0</v>
      </c>
      <c r="AQ11" s="8">
        <f t="shared" si="4"/>
        <v>0</v>
      </c>
      <c r="AR11" s="8">
        <f t="shared" si="5"/>
        <v>7</v>
      </c>
      <c r="AY11" s="8" t="s">
        <v>17</v>
      </c>
      <c r="AZ11" s="8" t="s">
        <v>18</v>
      </c>
      <c r="BA11" s="8" t="s">
        <v>19</v>
      </c>
    </row>
    <row r="12" spans="1:57" ht="17.25" customHeight="1" thickBot="1">
      <c r="A12" s="180" t="s">
        <v>88</v>
      </c>
      <c r="B12" s="181" t="s">
        <v>89</v>
      </c>
      <c r="C12" s="170" t="s">
        <v>14</v>
      </c>
      <c r="D12" s="170" t="s">
        <v>14</v>
      </c>
      <c r="E12" s="170" t="s">
        <v>14</v>
      </c>
      <c r="F12" s="170" t="s">
        <v>14</v>
      </c>
      <c r="G12" s="170" t="s">
        <v>14</v>
      </c>
      <c r="H12" s="191" t="s">
        <v>5</v>
      </c>
      <c r="I12" s="180" t="s">
        <v>5</v>
      </c>
      <c r="J12" s="193" t="s">
        <v>9</v>
      </c>
      <c r="K12" s="172" t="s">
        <v>14</v>
      </c>
      <c r="L12" s="192" t="s">
        <v>5</v>
      </c>
      <c r="M12" s="173" t="s">
        <v>14</v>
      </c>
      <c r="N12" s="180" t="s">
        <v>5</v>
      </c>
      <c r="O12" s="177" t="s">
        <v>14</v>
      </c>
      <c r="P12" s="198" t="s">
        <v>570</v>
      </c>
      <c r="Q12" s="198" t="s">
        <v>62</v>
      </c>
      <c r="R12" s="194" t="s">
        <v>5</v>
      </c>
      <c r="S12" s="191" t="s">
        <v>5</v>
      </c>
      <c r="T12" s="180" t="s">
        <v>93</v>
      </c>
      <c r="U12" s="201" t="s">
        <v>59</v>
      </c>
      <c r="V12" s="170" t="s">
        <v>14</v>
      </c>
      <c r="W12" s="177" t="s">
        <v>14</v>
      </c>
      <c r="X12" s="180" t="s">
        <v>5</v>
      </c>
      <c r="Y12" s="192" t="s">
        <v>5</v>
      </c>
      <c r="Z12" s="192" t="s">
        <v>27</v>
      </c>
      <c r="AA12" s="191" t="s">
        <v>5</v>
      </c>
      <c r="AB12" s="168" t="s">
        <v>5</v>
      </c>
      <c r="AC12" s="198" t="s">
        <v>35</v>
      </c>
      <c r="AD12" s="180" t="s">
        <v>22</v>
      </c>
      <c r="AE12" s="191" t="s">
        <v>22</v>
      </c>
      <c r="AF12" s="180" t="s">
        <v>5</v>
      </c>
      <c r="AG12" s="191" t="s">
        <v>5</v>
      </c>
      <c r="AH12" s="180" t="s">
        <v>5</v>
      </c>
      <c r="AI12" s="191" t="s">
        <v>5</v>
      </c>
      <c r="AJ12" s="180" t="s">
        <v>5</v>
      </c>
      <c r="AK12" s="191" t="s">
        <v>5</v>
      </c>
      <c r="AL12" s="206">
        <f>COUNTA(#REF!)</f>
        <v>1</v>
      </c>
      <c r="AM12" s="179">
        <f t="shared" si="0"/>
        <v>16</v>
      </c>
      <c r="AN12" s="179">
        <f t="shared" si="1"/>
        <v>10</v>
      </c>
      <c r="AO12" s="179">
        <f t="shared" si="2"/>
        <v>2</v>
      </c>
      <c r="AP12" s="179">
        <f t="shared" si="3"/>
        <v>0</v>
      </c>
      <c r="AQ12" s="179">
        <f t="shared" si="4"/>
        <v>0</v>
      </c>
      <c r="AR12" s="179">
        <f t="shared" si="5"/>
        <v>7</v>
      </c>
      <c r="AS12" s="179" t="s">
        <v>565</v>
      </c>
      <c r="AY12" s="8" t="s">
        <v>40</v>
      </c>
      <c r="AZ12" s="8" t="s">
        <v>41</v>
      </c>
    </row>
    <row r="13" spans="1:57" ht="17.25" hidden="1" customHeight="1">
      <c r="A13" s="53" t="s">
        <v>13</v>
      </c>
      <c r="B13" s="54" t="s">
        <v>38</v>
      </c>
      <c r="C13" s="46" t="s">
        <v>39</v>
      </c>
      <c r="D13" s="49" t="s">
        <v>5</v>
      </c>
      <c r="E13" s="46" t="s">
        <v>5</v>
      </c>
      <c r="F13" s="48" t="s">
        <v>36</v>
      </c>
      <c r="G13" s="48" t="s">
        <v>22</v>
      </c>
      <c r="H13" s="49" t="s">
        <v>22</v>
      </c>
      <c r="I13" s="50" t="s">
        <v>35</v>
      </c>
      <c r="J13" s="49" t="s">
        <v>5</v>
      </c>
      <c r="K13" s="50" t="s">
        <v>5</v>
      </c>
      <c r="L13" s="48" t="s">
        <v>5</v>
      </c>
      <c r="M13" s="49" t="s">
        <v>5</v>
      </c>
      <c r="N13" s="46" t="s">
        <v>22</v>
      </c>
      <c r="O13" s="49" t="s">
        <v>22</v>
      </c>
      <c r="P13" s="50" t="s">
        <v>34</v>
      </c>
      <c r="Q13" s="49" t="s">
        <v>5</v>
      </c>
      <c r="R13" s="28" t="s">
        <v>14</v>
      </c>
      <c r="S13" s="26" t="s">
        <v>14</v>
      </c>
      <c r="T13" s="46" t="s">
        <v>33</v>
      </c>
      <c r="U13" s="49" t="s">
        <v>5</v>
      </c>
      <c r="V13" s="28" t="s">
        <v>14</v>
      </c>
      <c r="W13" s="26" t="s">
        <v>14</v>
      </c>
      <c r="X13" s="46" t="s">
        <v>5</v>
      </c>
      <c r="Y13" s="55" t="s">
        <v>32</v>
      </c>
      <c r="Z13" s="48" t="s">
        <v>5</v>
      </c>
      <c r="AA13" s="49" t="s">
        <v>5</v>
      </c>
      <c r="AB13" s="28" t="s">
        <v>14</v>
      </c>
      <c r="AC13" s="26" t="s">
        <v>14</v>
      </c>
      <c r="AD13" s="28" t="s">
        <v>14</v>
      </c>
      <c r="AE13" s="49" t="s">
        <v>22</v>
      </c>
      <c r="AF13" s="46" t="s">
        <v>5</v>
      </c>
      <c r="AG13" s="56" t="s">
        <v>31</v>
      </c>
      <c r="AH13" s="46" t="s">
        <v>5</v>
      </c>
      <c r="AI13" s="49" t="s">
        <v>5</v>
      </c>
      <c r="AJ13" s="46" t="s">
        <v>5</v>
      </c>
      <c r="AK13" s="49" t="s">
        <v>5</v>
      </c>
      <c r="AL13" s="57">
        <f>COUNTA(#REF!)</f>
        <v>1</v>
      </c>
      <c r="AM13" s="8">
        <f t="shared" si="0"/>
        <v>16</v>
      </c>
      <c r="AN13" s="8">
        <f t="shared" si="1"/>
        <v>7</v>
      </c>
      <c r="AO13" s="8">
        <f t="shared" si="2"/>
        <v>5</v>
      </c>
      <c r="AP13" s="8">
        <f t="shared" si="3"/>
        <v>0</v>
      </c>
      <c r="AQ13" s="8">
        <f t="shared" si="4"/>
        <v>0</v>
      </c>
      <c r="AR13" s="8">
        <f t="shared" si="5"/>
        <v>7</v>
      </c>
      <c r="AY13" s="8" t="s">
        <v>42</v>
      </c>
      <c r="AZ13" s="8" t="s">
        <v>43</v>
      </c>
    </row>
    <row r="14" spans="1:57" ht="17.25" hidden="1" customHeight="1">
      <c r="A14" s="46" t="s">
        <v>13</v>
      </c>
      <c r="B14" s="47" t="s">
        <v>44</v>
      </c>
      <c r="C14" s="28" t="s">
        <v>14</v>
      </c>
      <c r="D14" s="28" t="s">
        <v>14</v>
      </c>
      <c r="E14" s="28" t="s">
        <v>14</v>
      </c>
      <c r="F14" s="28" t="s">
        <v>14</v>
      </c>
      <c r="G14" s="28" t="s">
        <v>14</v>
      </c>
      <c r="H14" s="28" t="s">
        <v>14</v>
      </c>
      <c r="I14" s="46" t="s">
        <v>5</v>
      </c>
      <c r="J14" s="51" t="s">
        <v>33</v>
      </c>
      <c r="K14" s="46" t="s">
        <v>5</v>
      </c>
      <c r="L14" s="48" t="s">
        <v>35</v>
      </c>
      <c r="M14" s="49" t="s">
        <v>5</v>
      </c>
      <c r="N14" s="46" t="s">
        <v>5</v>
      </c>
      <c r="O14" s="49" t="s">
        <v>5</v>
      </c>
      <c r="P14" s="46" t="s">
        <v>5</v>
      </c>
      <c r="Q14" s="51" t="s">
        <v>39</v>
      </c>
      <c r="R14" s="46" t="s">
        <v>5</v>
      </c>
      <c r="S14" s="51" t="s">
        <v>36</v>
      </c>
      <c r="T14" s="46" t="s">
        <v>5</v>
      </c>
      <c r="U14" s="51" t="s">
        <v>31</v>
      </c>
      <c r="V14" s="28" t="s">
        <v>14</v>
      </c>
      <c r="W14" s="26" t="s">
        <v>14</v>
      </c>
      <c r="X14" s="28" t="s">
        <v>14</v>
      </c>
      <c r="Y14" s="55" t="s">
        <v>30</v>
      </c>
      <c r="Z14" s="27" t="s">
        <v>14</v>
      </c>
      <c r="AA14" s="26" t="s">
        <v>14</v>
      </c>
      <c r="AB14" s="46" t="s">
        <v>5</v>
      </c>
      <c r="AC14" s="49" t="s">
        <v>5</v>
      </c>
      <c r="AD14" s="28" t="s">
        <v>14</v>
      </c>
      <c r="AE14" s="49" t="s">
        <v>34</v>
      </c>
      <c r="AF14" s="28" t="s">
        <v>14</v>
      </c>
      <c r="AG14" s="26" t="s">
        <v>14</v>
      </c>
      <c r="AH14" s="46" t="s">
        <v>5</v>
      </c>
      <c r="AI14" s="49" t="s">
        <v>5</v>
      </c>
      <c r="AJ14" s="46" t="s">
        <v>5</v>
      </c>
      <c r="AK14" s="49" t="s">
        <v>5</v>
      </c>
      <c r="AL14" s="57">
        <f>COUNTA(#REF!)</f>
        <v>1</v>
      </c>
      <c r="AM14" s="8">
        <f t="shared" si="0"/>
        <v>14</v>
      </c>
      <c r="AN14" s="8">
        <f t="shared" si="1"/>
        <v>14</v>
      </c>
      <c r="AO14" s="8">
        <f t="shared" si="2"/>
        <v>0</v>
      </c>
      <c r="AP14" s="8">
        <f t="shared" si="3"/>
        <v>0</v>
      </c>
      <c r="AQ14" s="8">
        <f t="shared" si="4"/>
        <v>0</v>
      </c>
      <c r="AR14" s="8">
        <f t="shared" si="5"/>
        <v>7</v>
      </c>
      <c r="AY14" s="8" t="s">
        <v>45</v>
      </c>
      <c r="AZ14" s="8" t="s">
        <v>46</v>
      </c>
    </row>
    <row r="15" spans="1:57" ht="17.25" hidden="1" customHeight="1">
      <c r="A15" s="46" t="s">
        <v>13</v>
      </c>
      <c r="B15" s="47" t="s">
        <v>47</v>
      </c>
      <c r="C15" s="46" t="s">
        <v>5</v>
      </c>
      <c r="D15" s="49" t="s">
        <v>31</v>
      </c>
      <c r="E15" s="46" t="s">
        <v>5</v>
      </c>
      <c r="F15" s="48" t="s">
        <v>38</v>
      </c>
      <c r="G15" s="48" t="s">
        <v>5</v>
      </c>
      <c r="H15" s="49" t="s">
        <v>5</v>
      </c>
      <c r="I15" s="46" t="s">
        <v>5</v>
      </c>
      <c r="J15" s="51" t="s">
        <v>34</v>
      </c>
      <c r="K15" s="28" t="s">
        <v>14</v>
      </c>
      <c r="L15" s="27" t="s">
        <v>14</v>
      </c>
      <c r="M15" s="26" t="s">
        <v>14</v>
      </c>
      <c r="N15" s="28" t="s">
        <v>14</v>
      </c>
      <c r="O15" s="26" t="s">
        <v>14</v>
      </c>
      <c r="P15" s="46" t="s">
        <v>5</v>
      </c>
      <c r="Q15" s="49" t="s">
        <v>5</v>
      </c>
      <c r="R15" s="46" t="s">
        <v>5</v>
      </c>
      <c r="S15" s="51" t="s">
        <v>32</v>
      </c>
      <c r="T15" s="28" t="s">
        <v>14</v>
      </c>
      <c r="U15" s="51" t="s">
        <v>35</v>
      </c>
      <c r="V15" s="46" t="s">
        <v>5</v>
      </c>
      <c r="W15" s="26" t="s">
        <v>14</v>
      </c>
      <c r="X15" s="28" t="s">
        <v>14</v>
      </c>
      <c r="Y15" s="55" t="s">
        <v>33</v>
      </c>
      <c r="Z15" s="48" t="s">
        <v>5</v>
      </c>
      <c r="AA15" s="49" t="s">
        <v>5</v>
      </c>
      <c r="AB15" s="46" t="s">
        <v>5</v>
      </c>
      <c r="AC15" s="26" t="s">
        <v>14</v>
      </c>
      <c r="AD15" s="46" t="s">
        <v>5</v>
      </c>
      <c r="AE15" s="49" t="s">
        <v>5</v>
      </c>
      <c r="AF15" s="46" t="s">
        <v>39</v>
      </c>
      <c r="AG15" s="49" t="s">
        <v>5</v>
      </c>
      <c r="AH15" s="46" t="s">
        <v>5</v>
      </c>
      <c r="AI15" s="49" t="s">
        <v>5</v>
      </c>
      <c r="AJ15" s="46" t="s">
        <v>5</v>
      </c>
      <c r="AK15" s="26" t="s">
        <v>14</v>
      </c>
      <c r="AL15" s="7">
        <f>COUNTA(#REF!)</f>
        <v>1</v>
      </c>
      <c r="AM15" s="8">
        <f t="shared" si="0"/>
        <v>18</v>
      </c>
      <c r="AN15" s="8">
        <f t="shared" si="1"/>
        <v>10</v>
      </c>
      <c r="AO15" s="8">
        <f t="shared" si="2"/>
        <v>0</v>
      </c>
      <c r="AP15" s="8">
        <f t="shared" si="3"/>
        <v>0</v>
      </c>
      <c r="AQ15" s="8">
        <f t="shared" si="4"/>
        <v>0</v>
      </c>
      <c r="AR15" s="8">
        <f t="shared" si="5"/>
        <v>7</v>
      </c>
      <c r="AY15" s="8" t="s">
        <v>48</v>
      </c>
      <c r="AZ15" s="8" t="s">
        <v>24</v>
      </c>
    </row>
    <row r="16" spans="1:57" ht="17.25" hidden="1" customHeight="1">
      <c r="A16" s="46" t="s">
        <v>13</v>
      </c>
      <c r="B16" s="47" t="s">
        <v>49</v>
      </c>
      <c r="C16" s="46" t="s">
        <v>34</v>
      </c>
      <c r="D16" s="49" t="s">
        <v>5</v>
      </c>
      <c r="E16" s="46" t="s">
        <v>5</v>
      </c>
      <c r="F16" s="48" t="s">
        <v>5</v>
      </c>
      <c r="G16" s="48" t="s">
        <v>5</v>
      </c>
      <c r="H16" s="49" t="s">
        <v>5</v>
      </c>
      <c r="I16" s="46" t="s">
        <v>5</v>
      </c>
      <c r="J16" s="51" t="s">
        <v>32</v>
      </c>
      <c r="K16" s="46" t="s">
        <v>5</v>
      </c>
      <c r="L16" s="48" t="s">
        <v>5</v>
      </c>
      <c r="M16" s="49" t="s">
        <v>31</v>
      </c>
      <c r="N16" s="28" t="s">
        <v>14</v>
      </c>
      <c r="O16" s="26" t="s">
        <v>14</v>
      </c>
      <c r="P16" s="28" t="s">
        <v>14</v>
      </c>
      <c r="Q16" s="26" t="s">
        <v>14</v>
      </c>
      <c r="R16" s="46" t="s">
        <v>39</v>
      </c>
      <c r="S16" s="49" t="s">
        <v>5</v>
      </c>
      <c r="T16" s="46" t="s">
        <v>30</v>
      </c>
      <c r="U16" s="49" t="s">
        <v>5</v>
      </c>
      <c r="V16" s="46" t="s">
        <v>5</v>
      </c>
      <c r="W16" s="49" t="s">
        <v>5</v>
      </c>
      <c r="X16" s="46" t="s">
        <v>5</v>
      </c>
      <c r="Y16" s="55" t="s">
        <v>36</v>
      </c>
      <c r="Z16" s="48" t="s">
        <v>5</v>
      </c>
      <c r="AA16" s="49" t="s">
        <v>5</v>
      </c>
      <c r="AB16" s="46" t="s">
        <v>5</v>
      </c>
      <c r="AC16" s="49" t="s">
        <v>5</v>
      </c>
      <c r="AD16" s="28" t="s">
        <v>14</v>
      </c>
      <c r="AE16" s="26" t="s">
        <v>14</v>
      </c>
      <c r="AF16" s="46" t="s">
        <v>5</v>
      </c>
      <c r="AG16" s="49" t="s">
        <v>35</v>
      </c>
      <c r="AH16" s="46" t="s">
        <v>5</v>
      </c>
      <c r="AI16" s="49" t="s">
        <v>5</v>
      </c>
      <c r="AJ16" s="46" t="s">
        <v>5</v>
      </c>
      <c r="AK16" s="49" t="s">
        <v>5</v>
      </c>
      <c r="AL16" s="7">
        <f>COUNTA(#REF!)</f>
        <v>1</v>
      </c>
      <c r="AM16" s="8">
        <f t="shared" si="0"/>
        <v>22</v>
      </c>
      <c r="AN16" s="8">
        <f t="shared" si="1"/>
        <v>6</v>
      </c>
      <c r="AO16" s="8">
        <f t="shared" si="2"/>
        <v>0</v>
      </c>
      <c r="AP16" s="8">
        <f t="shared" si="3"/>
        <v>0</v>
      </c>
      <c r="AQ16" s="8">
        <f t="shared" si="4"/>
        <v>0</v>
      </c>
      <c r="AR16" s="8">
        <f t="shared" si="5"/>
        <v>7</v>
      </c>
      <c r="AY16" s="8" t="s">
        <v>50</v>
      </c>
      <c r="AZ16" s="8" t="s">
        <v>19</v>
      </c>
    </row>
    <row r="17" spans="1:52" ht="17.25" hidden="1" customHeight="1">
      <c r="A17" s="46" t="s">
        <v>13</v>
      </c>
      <c r="B17" s="47" t="s">
        <v>51</v>
      </c>
      <c r="C17" s="46" t="s">
        <v>5</v>
      </c>
      <c r="D17" s="49" t="s">
        <v>36</v>
      </c>
      <c r="E17" s="46" t="s">
        <v>5</v>
      </c>
      <c r="F17" s="48" t="s">
        <v>39</v>
      </c>
      <c r="G17" s="48" t="s">
        <v>5</v>
      </c>
      <c r="H17" s="49" t="s">
        <v>5</v>
      </c>
      <c r="I17" s="46" t="s">
        <v>5</v>
      </c>
      <c r="J17" s="49" t="s">
        <v>5</v>
      </c>
      <c r="K17" s="46" t="s">
        <v>5</v>
      </c>
      <c r="L17" s="48" t="s">
        <v>5</v>
      </c>
      <c r="M17" s="49" t="s">
        <v>33</v>
      </c>
      <c r="N17" s="28" t="s">
        <v>14</v>
      </c>
      <c r="O17" s="26" t="s">
        <v>14</v>
      </c>
      <c r="P17" s="46" t="s">
        <v>5</v>
      </c>
      <c r="Q17" s="49" t="s">
        <v>5</v>
      </c>
      <c r="R17" s="46" t="s">
        <v>35</v>
      </c>
      <c r="S17" s="49" t="s">
        <v>5</v>
      </c>
      <c r="T17" s="46" t="s">
        <v>5</v>
      </c>
      <c r="U17" s="51" t="s">
        <v>32</v>
      </c>
      <c r="V17" s="46" t="s">
        <v>5</v>
      </c>
      <c r="W17" s="49" t="s">
        <v>5</v>
      </c>
      <c r="X17" s="46" t="s">
        <v>5</v>
      </c>
      <c r="Y17" s="48" t="s">
        <v>5</v>
      </c>
      <c r="Z17" s="48" t="s">
        <v>5</v>
      </c>
      <c r="AA17" s="49" t="s">
        <v>5</v>
      </c>
      <c r="AB17" s="46" t="s">
        <v>34</v>
      </c>
      <c r="AC17" s="49" t="s">
        <v>5</v>
      </c>
      <c r="AD17" s="46" t="s">
        <v>5</v>
      </c>
      <c r="AE17" s="49" t="s">
        <v>5</v>
      </c>
      <c r="AF17" s="46" t="s">
        <v>5</v>
      </c>
      <c r="AG17" s="56" t="s">
        <v>38</v>
      </c>
      <c r="AH17" s="46" t="s">
        <v>5</v>
      </c>
      <c r="AI17" s="49" t="s">
        <v>5</v>
      </c>
      <c r="AJ17" s="46" t="s">
        <v>5</v>
      </c>
      <c r="AK17" s="49" t="s">
        <v>5</v>
      </c>
      <c r="AL17" s="7">
        <f>COUNTA(#REF!)</f>
        <v>1</v>
      </c>
      <c r="AM17" s="8">
        <f t="shared" si="0"/>
        <v>26</v>
      </c>
      <c r="AN17" s="8">
        <f t="shared" si="1"/>
        <v>2</v>
      </c>
      <c r="AO17" s="8">
        <f t="shared" si="2"/>
        <v>0</v>
      </c>
      <c r="AP17" s="8">
        <f t="shared" si="3"/>
        <v>0</v>
      </c>
      <c r="AQ17" s="8">
        <f t="shared" si="4"/>
        <v>0</v>
      </c>
      <c r="AR17" s="8">
        <f t="shared" si="5"/>
        <v>7</v>
      </c>
      <c r="AY17" s="8" t="s">
        <v>52</v>
      </c>
      <c r="AZ17" s="8" t="s">
        <v>53</v>
      </c>
    </row>
    <row r="18" spans="1:52" ht="17.25" hidden="1" customHeight="1" thickBot="1">
      <c r="A18" s="58" t="s">
        <v>13</v>
      </c>
      <c r="B18" s="59" t="s">
        <v>54</v>
      </c>
      <c r="C18" s="58" t="s">
        <v>33</v>
      </c>
      <c r="D18" s="60" t="s">
        <v>22</v>
      </c>
      <c r="E18" s="58" t="s">
        <v>5</v>
      </c>
      <c r="F18" s="61" t="s">
        <v>5</v>
      </c>
      <c r="G18" s="61" t="s">
        <v>35</v>
      </c>
      <c r="H18" s="60" t="s">
        <v>22</v>
      </c>
      <c r="I18" s="58" t="s">
        <v>5</v>
      </c>
      <c r="J18" s="62" t="s">
        <v>55</v>
      </c>
      <c r="K18" s="58" t="s">
        <v>5</v>
      </c>
      <c r="L18" s="61" t="s">
        <v>22</v>
      </c>
      <c r="M18" s="60" t="s">
        <v>22</v>
      </c>
      <c r="N18" s="58" t="s">
        <v>5</v>
      </c>
      <c r="O18" s="60" t="s">
        <v>22</v>
      </c>
      <c r="P18" s="63" t="s">
        <v>30</v>
      </c>
      <c r="Q18" s="60" t="s">
        <v>22</v>
      </c>
      <c r="R18" s="58" t="s">
        <v>5</v>
      </c>
      <c r="S18" s="60" t="s">
        <v>22</v>
      </c>
      <c r="T18" s="58" t="s">
        <v>39</v>
      </c>
      <c r="U18" s="60" t="s">
        <v>22</v>
      </c>
      <c r="V18" s="58" t="s">
        <v>5</v>
      </c>
      <c r="W18" s="60" t="s">
        <v>22</v>
      </c>
      <c r="X18" s="58" t="s">
        <v>5</v>
      </c>
      <c r="Y18" s="61" t="s">
        <v>5</v>
      </c>
      <c r="Z18" s="61" t="s">
        <v>22</v>
      </c>
      <c r="AA18" s="60" t="s">
        <v>22</v>
      </c>
      <c r="AB18" s="58" t="s">
        <v>31</v>
      </c>
      <c r="AC18" s="60" t="s">
        <v>22</v>
      </c>
      <c r="AD18" s="58" t="s">
        <v>5</v>
      </c>
      <c r="AE18" s="60" t="s">
        <v>32</v>
      </c>
      <c r="AF18" s="38" t="s">
        <v>14</v>
      </c>
      <c r="AG18" s="60" t="s">
        <v>22</v>
      </c>
      <c r="AH18" s="58" t="s">
        <v>5</v>
      </c>
      <c r="AI18" s="60" t="s">
        <v>22</v>
      </c>
      <c r="AJ18" s="58" t="s">
        <v>5</v>
      </c>
      <c r="AK18" s="60" t="s">
        <v>22</v>
      </c>
      <c r="AL18" s="7">
        <f>COUNTA(#REF!)</f>
        <v>1</v>
      </c>
      <c r="AM18" s="8">
        <f t="shared" si="0"/>
        <v>12</v>
      </c>
      <c r="AN18" s="8">
        <f t="shared" si="1"/>
        <v>1</v>
      </c>
      <c r="AO18" s="8">
        <f t="shared" si="2"/>
        <v>15</v>
      </c>
      <c r="AP18" s="8">
        <f t="shared" si="3"/>
        <v>0</v>
      </c>
      <c r="AQ18" s="8">
        <f t="shared" si="4"/>
        <v>0</v>
      </c>
      <c r="AR18" s="8">
        <f t="shared" si="5"/>
        <v>7</v>
      </c>
      <c r="AY18" s="8" t="s">
        <v>56</v>
      </c>
    </row>
    <row r="19" spans="1:52" ht="17.25" hidden="1" customHeight="1">
      <c r="A19" s="64" t="s">
        <v>57</v>
      </c>
      <c r="B19" s="65" t="s">
        <v>58</v>
      </c>
      <c r="C19" s="64" t="s">
        <v>5</v>
      </c>
      <c r="D19" s="66" t="s">
        <v>27</v>
      </c>
      <c r="E19" s="64" t="s">
        <v>18</v>
      </c>
      <c r="F19" s="67" t="s">
        <v>5</v>
      </c>
      <c r="G19" s="67" t="s">
        <v>5</v>
      </c>
      <c r="H19" s="66" t="s">
        <v>5</v>
      </c>
      <c r="I19" s="68" t="s">
        <v>59</v>
      </c>
      <c r="J19" s="66" t="s">
        <v>5</v>
      </c>
      <c r="K19" s="67" t="s">
        <v>60</v>
      </c>
      <c r="L19" s="67" t="s">
        <v>5</v>
      </c>
      <c r="M19" s="66" t="s">
        <v>5</v>
      </c>
      <c r="N19" s="64" t="s">
        <v>5</v>
      </c>
      <c r="O19" s="66" t="s">
        <v>5</v>
      </c>
      <c r="P19" s="64" t="s">
        <v>5</v>
      </c>
      <c r="Q19" s="66" t="s">
        <v>5</v>
      </c>
      <c r="R19" s="64" t="s">
        <v>61</v>
      </c>
      <c r="S19" s="66" t="s">
        <v>5</v>
      </c>
      <c r="T19" s="45" t="s">
        <v>14</v>
      </c>
      <c r="U19" s="42" t="s">
        <v>14</v>
      </c>
      <c r="V19" s="68" t="s">
        <v>62</v>
      </c>
      <c r="W19" s="66" t="s">
        <v>5</v>
      </c>
      <c r="X19" s="68" t="s">
        <v>63</v>
      </c>
      <c r="Y19" s="67" t="s">
        <v>5</v>
      </c>
      <c r="Z19" s="67" t="s">
        <v>5</v>
      </c>
      <c r="AA19" s="66" t="s">
        <v>5</v>
      </c>
      <c r="AB19" s="64" t="s">
        <v>5</v>
      </c>
      <c r="AC19" s="66" t="s">
        <v>5</v>
      </c>
      <c r="AD19" s="45" t="s">
        <v>14</v>
      </c>
      <c r="AE19" s="42" t="s">
        <v>14</v>
      </c>
      <c r="AF19" s="45" t="s">
        <v>14</v>
      </c>
      <c r="AG19" s="69" t="s">
        <v>64</v>
      </c>
      <c r="AH19" s="64" t="s">
        <v>5</v>
      </c>
      <c r="AI19" s="66" t="s">
        <v>5</v>
      </c>
      <c r="AJ19" s="64" t="s">
        <v>5</v>
      </c>
      <c r="AK19" s="66" t="s">
        <v>5</v>
      </c>
      <c r="AL19" s="7">
        <f>COUNTA(#REF!)</f>
        <v>1</v>
      </c>
      <c r="AM19" s="8">
        <f t="shared" si="0"/>
        <v>23</v>
      </c>
      <c r="AN19" s="8">
        <f t="shared" si="1"/>
        <v>5</v>
      </c>
      <c r="AO19" s="8">
        <f t="shared" si="2"/>
        <v>0</v>
      </c>
      <c r="AP19" s="8">
        <f t="shared" si="3"/>
        <v>0</v>
      </c>
      <c r="AQ19" s="8">
        <f t="shared" si="4"/>
        <v>0</v>
      </c>
      <c r="AR19" s="8">
        <f t="shared" si="5"/>
        <v>7</v>
      </c>
      <c r="AY19" s="8" t="s">
        <v>65</v>
      </c>
    </row>
    <row r="20" spans="1:52" ht="17.25" customHeight="1">
      <c r="A20" s="180" t="s">
        <v>20</v>
      </c>
      <c r="B20" s="181" t="s">
        <v>9</v>
      </c>
      <c r="C20" s="207" t="s">
        <v>14</v>
      </c>
      <c r="D20" s="207" t="s">
        <v>14</v>
      </c>
      <c r="E20" s="207" t="s">
        <v>14</v>
      </c>
      <c r="F20" s="207" t="s">
        <v>14</v>
      </c>
      <c r="G20" s="172" t="s">
        <v>14</v>
      </c>
      <c r="H20" s="208" t="s">
        <v>14</v>
      </c>
      <c r="I20" s="170" t="s">
        <v>14</v>
      </c>
      <c r="J20" s="193" t="s">
        <v>95</v>
      </c>
      <c r="K20" s="172" t="s">
        <v>14</v>
      </c>
      <c r="L20" s="192" t="s">
        <v>5</v>
      </c>
      <c r="M20" s="172" t="s">
        <v>14</v>
      </c>
      <c r="N20" s="207" t="s">
        <v>14</v>
      </c>
      <c r="O20" s="208" t="s">
        <v>14</v>
      </c>
      <c r="P20" s="180" t="s">
        <v>5</v>
      </c>
      <c r="Q20" s="173" t="s">
        <v>14</v>
      </c>
      <c r="R20" s="180" t="s">
        <v>4</v>
      </c>
      <c r="S20" s="193" t="s">
        <v>35</v>
      </c>
      <c r="T20" s="198" t="s">
        <v>59</v>
      </c>
      <c r="U20" s="193" t="s">
        <v>62</v>
      </c>
      <c r="V20" s="180" t="s">
        <v>12</v>
      </c>
      <c r="W20" s="193" t="s">
        <v>571</v>
      </c>
      <c r="X20" s="180" t="s">
        <v>5</v>
      </c>
      <c r="Y20" s="192" t="s">
        <v>5</v>
      </c>
      <c r="Z20" s="192" t="s">
        <v>5</v>
      </c>
      <c r="AA20" s="191" t="s">
        <v>5</v>
      </c>
      <c r="AB20" s="180" t="s">
        <v>7</v>
      </c>
      <c r="AC20" s="191" t="s">
        <v>5</v>
      </c>
      <c r="AD20" s="180" t="s">
        <v>5</v>
      </c>
      <c r="AE20" s="191" t="s">
        <v>5</v>
      </c>
      <c r="AF20" s="180" t="s">
        <v>10</v>
      </c>
      <c r="AG20" s="191" t="s">
        <v>5</v>
      </c>
      <c r="AH20" s="180" t="s">
        <v>5</v>
      </c>
      <c r="AI20" s="191" t="s">
        <v>5</v>
      </c>
      <c r="AJ20" s="180" t="s">
        <v>5</v>
      </c>
      <c r="AK20" s="191" t="s">
        <v>5</v>
      </c>
      <c r="AL20" s="178">
        <f>COUNTA(#REF!)</f>
        <v>1</v>
      </c>
      <c r="AM20" s="179">
        <f t="shared" si="0"/>
        <v>14</v>
      </c>
      <c r="AN20" s="179">
        <f t="shared" si="1"/>
        <v>12</v>
      </c>
      <c r="AO20" s="179">
        <f t="shared" si="2"/>
        <v>0</v>
      </c>
      <c r="AP20" s="179">
        <f t="shared" si="3"/>
        <v>0</v>
      </c>
      <c r="AQ20" s="179">
        <f t="shared" si="4"/>
        <v>0</v>
      </c>
      <c r="AR20" s="179">
        <f t="shared" si="5"/>
        <v>9</v>
      </c>
      <c r="AS20" s="209" t="s">
        <v>572</v>
      </c>
    </row>
    <row r="21" spans="1:52" ht="17.25" customHeight="1" thickBot="1">
      <c r="A21" s="72" t="s">
        <v>3</v>
      </c>
      <c r="B21" s="210" t="s">
        <v>4</v>
      </c>
      <c r="C21" s="207" t="s">
        <v>14</v>
      </c>
      <c r="D21" s="207" t="s">
        <v>14</v>
      </c>
      <c r="E21" s="207" t="s">
        <v>14</v>
      </c>
      <c r="F21" s="207" t="s">
        <v>14</v>
      </c>
      <c r="G21" s="75" t="s">
        <v>5</v>
      </c>
      <c r="H21" s="75" t="s">
        <v>5</v>
      </c>
      <c r="I21" s="170" t="s">
        <v>14</v>
      </c>
      <c r="J21" s="75" t="s">
        <v>5</v>
      </c>
      <c r="K21" s="172" t="s">
        <v>14</v>
      </c>
      <c r="L21" s="211" t="s">
        <v>9</v>
      </c>
      <c r="M21" s="75" t="s">
        <v>5</v>
      </c>
      <c r="N21" s="198" t="s">
        <v>8</v>
      </c>
      <c r="O21" s="75" t="s">
        <v>5</v>
      </c>
      <c r="P21" s="72" t="s">
        <v>5</v>
      </c>
      <c r="Q21" s="193" t="s">
        <v>573</v>
      </c>
      <c r="R21" s="198" t="s">
        <v>9</v>
      </c>
      <c r="S21" s="193" t="s">
        <v>574</v>
      </c>
      <c r="T21" s="72" t="s">
        <v>5</v>
      </c>
      <c r="U21" s="193" t="s">
        <v>573</v>
      </c>
      <c r="V21" s="72" t="s">
        <v>10</v>
      </c>
      <c r="W21" s="75" t="s">
        <v>5</v>
      </c>
      <c r="X21" s="72" t="s">
        <v>5</v>
      </c>
      <c r="Y21" s="212" t="s">
        <v>5</v>
      </c>
      <c r="Z21" s="212" t="s">
        <v>5</v>
      </c>
      <c r="AA21" s="75" t="s">
        <v>5</v>
      </c>
      <c r="AB21" s="72" t="s">
        <v>5</v>
      </c>
      <c r="AC21" s="198" t="s">
        <v>8</v>
      </c>
      <c r="AD21" s="72" t="s">
        <v>11</v>
      </c>
      <c r="AE21" s="75" t="s">
        <v>5</v>
      </c>
      <c r="AF21" s="72" t="s">
        <v>12</v>
      </c>
      <c r="AG21" s="75" t="s">
        <v>5</v>
      </c>
      <c r="AH21" s="193" t="s">
        <v>574</v>
      </c>
      <c r="AI21" s="75" t="s">
        <v>5</v>
      </c>
      <c r="AJ21" s="72" t="s">
        <v>5</v>
      </c>
      <c r="AK21" s="75" t="s">
        <v>5</v>
      </c>
      <c r="AL21" s="213">
        <f>COUNTA(#REF!)</f>
        <v>1</v>
      </c>
      <c r="AM21" s="214">
        <f t="shared" si="0"/>
        <v>18</v>
      </c>
      <c r="AN21" s="214">
        <f t="shared" si="1"/>
        <v>6</v>
      </c>
      <c r="AO21" s="214">
        <f t="shared" si="2"/>
        <v>0</v>
      </c>
      <c r="AP21" s="214">
        <f t="shared" si="3"/>
        <v>0</v>
      </c>
      <c r="AQ21" s="214">
        <f t="shared" si="4"/>
        <v>0</v>
      </c>
      <c r="AR21" s="214">
        <f t="shared" si="5"/>
        <v>11</v>
      </c>
      <c r="AS21" s="215" t="s">
        <v>508</v>
      </c>
      <c r="AY21" s="8" t="s">
        <v>68</v>
      </c>
    </row>
    <row r="22" spans="1:52" ht="17.25" hidden="1" customHeight="1">
      <c r="A22" s="70" t="s">
        <v>57</v>
      </c>
      <c r="B22" s="71" t="s">
        <v>69</v>
      </c>
      <c r="C22" s="26" t="s">
        <v>14</v>
      </c>
      <c r="D22" s="26" t="s">
        <v>14</v>
      </c>
      <c r="E22" s="26" t="s">
        <v>14</v>
      </c>
      <c r="F22" s="26" t="s">
        <v>14</v>
      </c>
      <c r="G22" s="26" t="s">
        <v>14</v>
      </c>
      <c r="H22" s="26" t="s">
        <v>14</v>
      </c>
      <c r="I22" s="70" t="s">
        <v>5</v>
      </c>
      <c r="J22" s="75" t="s">
        <v>61</v>
      </c>
      <c r="K22" s="70" t="s">
        <v>64</v>
      </c>
      <c r="L22" s="76" t="s">
        <v>5</v>
      </c>
      <c r="M22" s="73" t="s">
        <v>5</v>
      </c>
      <c r="N22" s="70" t="s">
        <v>5</v>
      </c>
      <c r="O22" s="73" t="s">
        <v>5</v>
      </c>
      <c r="P22" s="72" t="s">
        <v>59</v>
      </c>
      <c r="Q22" s="73" t="s">
        <v>5</v>
      </c>
      <c r="R22" s="70" t="s">
        <v>5</v>
      </c>
      <c r="S22" s="75" t="s">
        <v>62</v>
      </c>
      <c r="T22" s="28" t="s">
        <v>14</v>
      </c>
      <c r="U22" s="78" t="s">
        <v>5</v>
      </c>
      <c r="V22" s="72" t="s">
        <v>27</v>
      </c>
      <c r="W22" s="73" t="s">
        <v>5</v>
      </c>
      <c r="X22" s="50" t="s">
        <v>67</v>
      </c>
      <c r="Y22" s="74" t="s">
        <v>5</v>
      </c>
      <c r="Z22" s="74" t="s">
        <v>5</v>
      </c>
      <c r="AA22" s="73" t="s">
        <v>5</v>
      </c>
      <c r="AB22" s="70" t="s">
        <v>5</v>
      </c>
      <c r="AC22" s="203" t="s">
        <v>4</v>
      </c>
      <c r="AD22" s="28" t="s">
        <v>14</v>
      </c>
      <c r="AE22" s="26" t="s">
        <v>14</v>
      </c>
      <c r="AF22" s="70" t="s">
        <v>5</v>
      </c>
      <c r="AG22" s="75" t="s">
        <v>60</v>
      </c>
      <c r="AH22" s="70" t="s">
        <v>5</v>
      </c>
      <c r="AI22" s="73" t="s">
        <v>5</v>
      </c>
      <c r="AJ22" s="28" t="s">
        <v>14</v>
      </c>
      <c r="AK22" s="26" t="s">
        <v>14</v>
      </c>
      <c r="AL22" s="7">
        <f>COUNTA(#REF!)</f>
        <v>1</v>
      </c>
      <c r="AM22" s="8">
        <f t="shared" si="0"/>
        <v>16</v>
      </c>
      <c r="AN22" s="8">
        <f t="shared" si="1"/>
        <v>11</v>
      </c>
      <c r="AO22" s="8">
        <f t="shared" si="2"/>
        <v>0</v>
      </c>
      <c r="AP22" s="8">
        <f t="shared" si="3"/>
        <v>0</v>
      </c>
      <c r="AQ22" s="8">
        <f t="shared" si="4"/>
        <v>0</v>
      </c>
      <c r="AR22" s="8">
        <f t="shared" si="5"/>
        <v>8</v>
      </c>
    </row>
    <row r="23" spans="1:52" s="21" customFormat="1" ht="17.25" hidden="1" customHeight="1">
      <c r="A23" s="77" t="s">
        <v>3</v>
      </c>
      <c r="B23" s="71" t="s">
        <v>70</v>
      </c>
      <c r="C23" s="77" t="s">
        <v>5</v>
      </c>
      <c r="D23" s="78" t="s">
        <v>67</v>
      </c>
      <c r="E23" s="77" t="s">
        <v>5</v>
      </c>
      <c r="F23" s="79" t="s">
        <v>5</v>
      </c>
      <c r="G23" s="79" t="s">
        <v>5</v>
      </c>
      <c r="H23" s="78" t="s">
        <v>5</v>
      </c>
      <c r="I23" s="77" t="s">
        <v>5</v>
      </c>
      <c r="J23" s="78" t="s">
        <v>5</v>
      </c>
      <c r="K23" s="70" t="s">
        <v>18</v>
      </c>
      <c r="L23" s="76" t="s">
        <v>61</v>
      </c>
      <c r="M23" s="78" t="s">
        <v>60</v>
      </c>
      <c r="N23" s="77" t="s">
        <v>5</v>
      </c>
      <c r="O23" s="78" t="s">
        <v>5</v>
      </c>
      <c r="P23" s="77" t="s">
        <v>5</v>
      </c>
      <c r="Q23" s="78" t="s">
        <v>5</v>
      </c>
      <c r="R23" s="77" t="s">
        <v>64</v>
      </c>
      <c r="S23" s="78" t="s">
        <v>5</v>
      </c>
      <c r="T23" s="77" t="s">
        <v>5</v>
      </c>
      <c r="U23" s="78" t="s">
        <v>5</v>
      </c>
      <c r="V23" s="80" t="s">
        <v>63</v>
      </c>
      <c r="W23" s="78" t="s">
        <v>5</v>
      </c>
      <c r="X23" s="77" t="s">
        <v>5</v>
      </c>
      <c r="Y23" s="79" t="s">
        <v>5</v>
      </c>
      <c r="Z23" s="79" t="s">
        <v>5</v>
      </c>
      <c r="AA23" s="78" t="s">
        <v>62</v>
      </c>
      <c r="AB23" s="77" t="s">
        <v>5</v>
      </c>
      <c r="AC23" s="78" t="s">
        <v>5</v>
      </c>
      <c r="AD23" s="77" t="s">
        <v>5</v>
      </c>
      <c r="AE23" s="78" t="s">
        <v>5</v>
      </c>
      <c r="AF23" s="77" t="s">
        <v>5</v>
      </c>
      <c r="AG23" s="78" t="s">
        <v>59</v>
      </c>
      <c r="AH23" s="77" t="s">
        <v>5</v>
      </c>
      <c r="AI23" s="78" t="s">
        <v>5</v>
      </c>
      <c r="AJ23" s="77" t="s">
        <v>5</v>
      </c>
      <c r="AK23" s="78" t="s">
        <v>5</v>
      </c>
      <c r="AL23" s="7">
        <f>COUNTA(#REF!)</f>
        <v>1</v>
      </c>
      <c r="AM23" s="8">
        <f t="shared" si="0"/>
        <v>28</v>
      </c>
      <c r="AN23" s="8">
        <f t="shared" si="1"/>
        <v>0</v>
      </c>
      <c r="AO23" s="8">
        <f t="shared" si="2"/>
        <v>0</v>
      </c>
      <c r="AP23" s="8">
        <f t="shared" si="3"/>
        <v>0</v>
      </c>
      <c r="AQ23" s="8">
        <f t="shared" si="4"/>
        <v>0</v>
      </c>
      <c r="AR23" s="8">
        <f t="shared" si="5"/>
        <v>7</v>
      </c>
    </row>
    <row r="24" spans="1:52" ht="17.25" hidden="1" customHeight="1">
      <c r="A24" s="70" t="s">
        <v>57</v>
      </c>
      <c r="B24" s="71" t="s">
        <v>71</v>
      </c>
      <c r="C24" s="70" t="s">
        <v>59</v>
      </c>
      <c r="D24" s="73" t="s">
        <v>5</v>
      </c>
      <c r="E24" s="70" t="s">
        <v>5</v>
      </c>
      <c r="F24" s="74" t="s">
        <v>5</v>
      </c>
      <c r="G24" s="74" t="s">
        <v>5</v>
      </c>
      <c r="H24" s="73" t="s">
        <v>5</v>
      </c>
      <c r="I24" s="70" t="s">
        <v>5</v>
      </c>
      <c r="J24" s="75" t="s">
        <v>62</v>
      </c>
      <c r="K24" s="70" t="s">
        <v>63</v>
      </c>
      <c r="L24" s="76" t="s">
        <v>5</v>
      </c>
      <c r="M24" s="73" t="s">
        <v>5</v>
      </c>
      <c r="N24" s="77" t="s">
        <v>5</v>
      </c>
      <c r="O24" s="78" t="s">
        <v>5</v>
      </c>
      <c r="P24" s="77" t="s">
        <v>5</v>
      </c>
      <c r="Q24" s="73" t="s">
        <v>5</v>
      </c>
      <c r="R24" s="70" t="s">
        <v>27</v>
      </c>
      <c r="S24" s="73" t="s">
        <v>5</v>
      </c>
      <c r="T24" s="70" t="s">
        <v>5</v>
      </c>
      <c r="U24" s="73" t="s">
        <v>5</v>
      </c>
      <c r="V24" s="70" t="s">
        <v>61</v>
      </c>
      <c r="W24" s="73" t="s">
        <v>5</v>
      </c>
      <c r="X24" s="70" t="s">
        <v>5</v>
      </c>
      <c r="Y24" s="74" t="s">
        <v>5</v>
      </c>
      <c r="Z24" s="74" t="s">
        <v>5</v>
      </c>
      <c r="AA24" s="73" t="s">
        <v>60</v>
      </c>
      <c r="AB24" s="70" t="s">
        <v>5</v>
      </c>
      <c r="AC24" s="73" t="s">
        <v>5</v>
      </c>
      <c r="AD24" s="28" t="s">
        <v>14</v>
      </c>
      <c r="AE24" s="26" t="s">
        <v>14</v>
      </c>
      <c r="AF24" s="70" t="s">
        <v>5</v>
      </c>
      <c r="AG24" s="56" t="s">
        <v>67</v>
      </c>
      <c r="AH24" s="70" t="s">
        <v>5</v>
      </c>
      <c r="AI24" s="73" t="s">
        <v>5</v>
      </c>
      <c r="AJ24" s="70" t="s">
        <v>5</v>
      </c>
      <c r="AK24" s="73" t="s">
        <v>5</v>
      </c>
      <c r="AL24" s="57">
        <f>COUNTA(#REF!)</f>
        <v>1</v>
      </c>
      <c r="AM24" s="8">
        <f t="shared" si="0"/>
        <v>26</v>
      </c>
      <c r="AN24" s="8">
        <f t="shared" si="1"/>
        <v>2</v>
      </c>
      <c r="AO24" s="8">
        <f t="shared" si="2"/>
        <v>0</v>
      </c>
      <c r="AP24" s="8">
        <f t="shared" si="3"/>
        <v>0</v>
      </c>
      <c r="AQ24" s="8">
        <f t="shared" si="4"/>
        <v>0</v>
      </c>
      <c r="AR24" s="8">
        <f t="shared" si="5"/>
        <v>7</v>
      </c>
    </row>
    <row r="25" spans="1:52" ht="17.25" hidden="1" customHeight="1">
      <c r="A25" s="70" t="s">
        <v>57</v>
      </c>
      <c r="B25" s="71" t="s">
        <v>72</v>
      </c>
      <c r="C25" s="28" t="s">
        <v>14</v>
      </c>
      <c r="D25" s="73" t="s">
        <v>5</v>
      </c>
      <c r="E25" s="70" t="s">
        <v>5</v>
      </c>
      <c r="F25" s="74" t="s">
        <v>60</v>
      </c>
      <c r="G25" s="74" t="s">
        <v>5</v>
      </c>
      <c r="H25" s="73" t="s">
        <v>5</v>
      </c>
      <c r="I25" s="70" t="s">
        <v>5</v>
      </c>
      <c r="J25" s="75" t="s">
        <v>63</v>
      </c>
      <c r="K25" s="159" t="s">
        <v>18</v>
      </c>
      <c r="L25" s="76" t="s">
        <v>27</v>
      </c>
      <c r="M25" s="73" t="s">
        <v>5</v>
      </c>
      <c r="N25" s="70" t="s">
        <v>5</v>
      </c>
      <c r="O25" s="73" t="s">
        <v>5</v>
      </c>
      <c r="P25" s="70" t="s">
        <v>5</v>
      </c>
      <c r="Q25" s="73" t="s">
        <v>5</v>
      </c>
      <c r="R25" s="70" t="s">
        <v>67</v>
      </c>
      <c r="S25" s="73" t="s">
        <v>5</v>
      </c>
      <c r="T25" s="70" t="s">
        <v>5</v>
      </c>
      <c r="U25" s="73" t="s">
        <v>5</v>
      </c>
      <c r="V25" s="70" t="s">
        <v>64</v>
      </c>
      <c r="W25" s="73" t="s">
        <v>5</v>
      </c>
      <c r="X25" s="70" t="s">
        <v>5</v>
      </c>
      <c r="Y25" s="74" t="s">
        <v>5</v>
      </c>
      <c r="Z25" s="74" t="s">
        <v>59</v>
      </c>
      <c r="AA25" s="73" t="s">
        <v>5</v>
      </c>
      <c r="AB25" s="70" t="s">
        <v>5</v>
      </c>
      <c r="AC25" s="73" t="s">
        <v>5</v>
      </c>
      <c r="AD25" s="70" t="s">
        <v>5</v>
      </c>
      <c r="AE25" s="26" t="s">
        <v>14</v>
      </c>
      <c r="AF25" s="70" t="s">
        <v>5</v>
      </c>
      <c r="AG25" s="75" t="s">
        <v>62</v>
      </c>
      <c r="AH25" s="70" t="s">
        <v>5</v>
      </c>
      <c r="AI25" s="73" t="s">
        <v>5</v>
      </c>
      <c r="AJ25" s="70" t="s">
        <v>5</v>
      </c>
      <c r="AK25" s="73" t="s">
        <v>5</v>
      </c>
      <c r="AL25" s="7">
        <f>COUNTA(#REF!)</f>
        <v>1</v>
      </c>
      <c r="AM25" s="8">
        <f t="shared" si="0"/>
        <v>26</v>
      </c>
      <c r="AN25" s="8">
        <f t="shared" si="1"/>
        <v>2</v>
      </c>
      <c r="AO25" s="8">
        <f t="shared" si="2"/>
        <v>0</v>
      </c>
      <c r="AP25" s="8">
        <f t="shared" si="3"/>
        <v>0</v>
      </c>
      <c r="AQ25" s="8">
        <f t="shared" si="4"/>
        <v>0</v>
      </c>
      <c r="AR25" s="8">
        <f t="shared" si="5"/>
        <v>7</v>
      </c>
    </row>
    <row r="26" spans="1:52" ht="17.25" hidden="1" customHeight="1">
      <c r="A26" s="70" t="s">
        <v>57</v>
      </c>
      <c r="B26" s="71" t="s">
        <v>73</v>
      </c>
      <c r="C26" s="28" t="s">
        <v>14</v>
      </c>
      <c r="D26" s="26" t="s">
        <v>14</v>
      </c>
      <c r="E26" s="70" t="s">
        <v>5</v>
      </c>
      <c r="F26" s="74" t="s">
        <v>61</v>
      </c>
      <c r="G26" s="74" t="s">
        <v>5</v>
      </c>
      <c r="H26" s="73" t="s">
        <v>5</v>
      </c>
      <c r="I26" s="70" t="s">
        <v>5</v>
      </c>
      <c r="J26" s="73" t="s">
        <v>5</v>
      </c>
      <c r="K26" s="70" t="s">
        <v>67</v>
      </c>
      <c r="L26" s="76" t="s">
        <v>5</v>
      </c>
      <c r="M26" s="73" t="s">
        <v>4</v>
      </c>
      <c r="N26" s="28" t="s">
        <v>14</v>
      </c>
      <c r="O26" s="26" t="s">
        <v>14</v>
      </c>
      <c r="P26" s="70" t="s">
        <v>5</v>
      </c>
      <c r="Q26" s="75" t="s">
        <v>62</v>
      </c>
      <c r="R26" s="70" t="s">
        <v>5</v>
      </c>
      <c r="S26" s="73" t="s">
        <v>5</v>
      </c>
      <c r="T26" s="28" t="s">
        <v>14</v>
      </c>
      <c r="U26" s="26" t="s">
        <v>14</v>
      </c>
      <c r="V26" s="70" t="s">
        <v>59</v>
      </c>
      <c r="W26" s="73" t="s">
        <v>5</v>
      </c>
      <c r="X26" s="70" t="s">
        <v>5</v>
      </c>
      <c r="Y26" s="74" t="s">
        <v>5</v>
      </c>
      <c r="Z26" s="74" t="s">
        <v>5</v>
      </c>
      <c r="AA26" s="73" t="s">
        <v>64</v>
      </c>
      <c r="AB26" s="28" t="s">
        <v>14</v>
      </c>
      <c r="AC26" s="26" t="s">
        <v>14</v>
      </c>
      <c r="AD26" s="70" t="s">
        <v>5</v>
      </c>
      <c r="AE26" s="73" t="s">
        <v>5</v>
      </c>
      <c r="AF26" s="28" t="s">
        <v>14</v>
      </c>
      <c r="AG26" s="75" t="s">
        <v>63</v>
      </c>
      <c r="AH26" s="70" t="s">
        <v>5</v>
      </c>
      <c r="AI26" s="73" t="s">
        <v>5</v>
      </c>
      <c r="AJ26" s="70" t="s">
        <v>5</v>
      </c>
      <c r="AK26" s="73" t="s">
        <v>5</v>
      </c>
      <c r="AL26" s="7">
        <f>COUNTA(#REF!)</f>
        <v>1</v>
      </c>
      <c r="AM26" s="8">
        <f t="shared" si="0"/>
        <v>19</v>
      </c>
      <c r="AN26" s="8">
        <f t="shared" si="1"/>
        <v>9</v>
      </c>
      <c r="AO26" s="8">
        <f t="shared" si="2"/>
        <v>0</v>
      </c>
      <c r="AP26" s="8">
        <f t="shared" si="3"/>
        <v>0</v>
      </c>
      <c r="AQ26" s="8">
        <f t="shared" si="4"/>
        <v>0</v>
      </c>
      <c r="AR26" s="8">
        <f t="shared" si="5"/>
        <v>7</v>
      </c>
    </row>
    <row r="27" spans="1:52" ht="17.25" customHeight="1" thickBot="1">
      <c r="A27" s="126" t="s">
        <v>21</v>
      </c>
      <c r="B27" s="216" t="s">
        <v>8</v>
      </c>
      <c r="C27" s="207" t="s">
        <v>14</v>
      </c>
      <c r="D27" s="207" t="s">
        <v>14</v>
      </c>
      <c r="E27" s="207" t="s">
        <v>14</v>
      </c>
      <c r="F27" s="207" t="s">
        <v>14</v>
      </c>
      <c r="G27" s="75" t="s">
        <v>5</v>
      </c>
      <c r="H27" s="86" t="s">
        <v>5</v>
      </c>
      <c r="I27" s="170" t="s">
        <v>14</v>
      </c>
      <c r="J27" s="201" t="s">
        <v>9</v>
      </c>
      <c r="K27" s="172" t="s">
        <v>14</v>
      </c>
      <c r="L27" s="217" t="s">
        <v>5</v>
      </c>
      <c r="M27" s="173" t="s">
        <v>14</v>
      </c>
      <c r="N27" s="203" t="s">
        <v>4</v>
      </c>
      <c r="O27" s="86" t="s">
        <v>5</v>
      </c>
      <c r="P27" s="203" t="s">
        <v>574</v>
      </c>
      <c r="R27" s="126" t="s">
        <v>5</v>
      </c>
      <c r="S27" s="86" t="s">
        <v>6</v>
      </c>
      <c r="T27" s="203" t="s">
        <v>9</v>
      </c>
      <c r="U27" s="86" t="s">
        <v>5</v>
      </c>
      <c r="V27" s="203" t="s">
        <v>573</v>
      </c>
      <c r="W27" s="86" t="s">
        <v>5</v>
      </c>
      <c r="X27" s="126" t="s">
        <v>5</v>
      </c>
      <c r="Y27" s="218" t="s">
        <v>5</v>
      </c>
      <c r="Z27" s="218" t="s">
        <v>5</v>
      </c>
      <c r="AA27" s="219" t="s">
        <v>14</v>
      </c>
      <c r="AB27" s="126" t="s">
        <v>15</v>
      </c>
      <c r="AC27" s="203" t="s">
        <v>4</v>
      </c>
      <c r="AD27" s="220" t="s">
        <v>574</v>
      </c>
      <c r="AE27" s="219" t="s">
        <v>14</v>
      </c>
      <c r="AF27" s="126" t="s">
        <v>11</v>
      </c>
      <c r="AG27" s="86" t="s">
        <v>5</v>
      </c>
      <c r="AH27" s="126" t="s">
        <v>5</v>
      </c>
      <c r="AI27" s="184" t="s">
        <v>575</v>
      </c>
      <c r="AJ27" s="126" t="s">
        <v>5</v>
      </c>
      <c r="AK27" s="86" t="s">
        <v>5</v>
      </c>
      <c r="AL27" s="213">
        <f>COUNTA(#REF!)</f>
        <v>1</v>
      </c>
      <c r="AM27" s="214">
        <f t="shared" si="0"/>
        <v>14</v>
      </c>
      <c r="AN27" s="214">
        <f t="shared" si="1"/>
        <v>9</v>
      </c>
      <c r="AO27" s="214">
        <f t="shared" si="2"/>
        <v>0</v>
      </c>
      <c r="AP27" s="214">
        <f t="shared" si="3"/>
        <v>0</v>
      </c>
      <c r="AQ27" s="214">
        <f t="shared" si="4"/>
        <v>0</v>
      </c>
      <c r="AR27" s="214">
        <f t="shared" si="5"/>
        <v>11</v>
      </c>
      <c r="AS27" s="214" t="s">
        <v>508</v>
      </c>
    </row>
    <row r="28" spans="1:52" ht="17.25" hidden="1" customHeight="1">
      <c r="A28" s="87" t="s">
        <v>21</v>
      </c>
      <c r="B28" s="88" t="s">
        <v>75</v>
      </c>
      <c r="C28" s="87" t="s">
        <v>5</v>
      </c>
      <c r="D28" s="89" t="s">
        <v>76</v>
      </c>
      <c r="E28" s="87" t="s">
        <v>5</v>
      </c>
      <c r="F28" s="90" t="s">
        <v>5</v>
      </c>
      <c r="G28" s="90" t="s">
        <v>5</v>
      </c>
      <c r="H28" s="91" t="s">
        <v>5</v>
      </c>
      <c r="I28" s="87" t="s">
        <v>5</v>
      </c>
      <c r="J28" s="92" t="s">
        <v>77</v>
      </c>
      <c r="K28" s="87" t="s">
        <v>5</v>
      </c>
      <c r="L28" s="90" t="s">
        <v>5</v>
      </c>
      <c r="M28" s="91" t="s">
        <v>5</v>
      </c>
      <c r="N28" s="87" t="s">
        <v>5</v>
      </c>
      <c r="O28" s="91" t="s">
        <v>5</v>
      </c>
      <c r="P28" s="87" t="s">
        <v>5</v>
      </c>
      <c r="Q28" s="91" t="s">
        <v>22</v>
      </c>
      <c r="R28" s="87" t="s">
        <v>5</v>
      </c>
      <c r="S28" s="93" t="s">
        <v>78</v>
      </c>
      <c r="T28" s="87" t="s">
        <v>79</v>
      </c>
      <c r="U28" s="91" t="s">
        <v>5</v>
      </c>
      <c r="V28" s="87" t="s">
        <v>80</v>
      </c>
      <c r="W28" s="91" t="s">
        <v>5</v>
      </c>
      <c r="X28" s="87" t="s">
        <v>5</v>
      </c>
      <c r="Y28" s="90" t="s">
        <v>5</v>
      </c>
      <c r="Z28" s="90" t="s">
        <v>5</v>
      </c>
      <c r="AA28" s="42" t="s">
        <v>14</v>
      </c>
      <c r="AB28" s="87" t="s">
        <v>22</v>
      </c>
      <c r="AC28" s="91" t="s">
        <v>5</v>
      </c>
      <c r="AD28" s="45" t="s">
        <v>14</v>
      </c>
      <c r="AE28" s="42" t="s">
        <v>14</v>
      </c>
      <c r="AF28" s="87" t="s">
        <v>22</v>
      </c>
      <c r="AG28" s="91" t="s">
        <v>5</v>
      </c>
      <c r="AH28" s="87" t="s">
        <v>5</v>
      </c>
      <c r="AI28" s="91" t="s">
        <v>5</v>
      </c>
      <c r="AJ28" s="87" t="s">
        <v>5</v>
      </c>
      <c r="AK28" s="91" t="s">
        <v>5</v>
      </c>
      <c r="AL28" s="7">
        <f>COUNTA(#REF!)</f>
        <v>1</v>
      </c>
      <c r="AM28" s="8">
        <f t="shared" si="0"/>
        <v>24</v>
      </c>
      <c r="AN28" s="8">
        <f t="shared" si="1"/>
        <v>3</v>
      </c>
      <c r="AO28" s="8">
        <f t="shared" si="2"/>
        <v>3</v>
      </c>
      <c r="AP28" s="8">
        <f t="shared" si="3"/>
        <v>0</v>
      </c>
      <c r="AQ28" s="8">
        <f t="shared" si="4"/>
        <v>0</v>
      </c>
      <c r="AR28" s="8">
        <f t="shared" si="5"/>
        <v>5</v>
      </c>
    </row>
    <row r="29" spans="1:52" s="101" customFormat="1" ht="17.25" hidden="1" customHeight="1">
      <c r="A29" s="94" t="s">
        <v>21</v>
      </c>
      <c r="B29" s="95" t="s">
        <v>81</v>
      </c>
      <c r="C29" s="94" t="s">
        <v>5</v>
      </c>
      <c r="D29" s="96" t="s">
        <v>5</v>
      </c>
      <c r="E29" s="28" t="s">
        <v>14</v>
      </c>
      <c r="F29" s="97" t="s">
        <v>5</v>
      </c>
      <c r="G29" s="97" t="s">
        <v>79</v>
      </c>
      <c r="H29" s="26" t="s">
        <v>14</v>
      </c>
      <c r="I29" s="28" t="s">
        <v>14</v>
      </c>
      <c r="J29" s="96" t="s">
        <v>5</v>
      </c>
      <c r="K29" s="98" t="s">
        <v>80</v>
      </c>
      <c r="L29" s="97" t="s">
        <v>5</v>
      </c>
      <c r="M29" s="26" t="s">
        <v>14</v>
      </c>
      <c r="N29" s="94" t="s">
        <v>5</v>
      </c>
      <c r="O29" s="26" t="s">
        <v>14</v>
      </c>
      <c r="P29" s="94" t="s">
        <v>5</v>
      </c>
      <c r="Q29" s="51" t="s">
        <v>77</v>
      </c>
      <c r="R29" s="94" t="s">
        <v>5</v>
      </c>
      <c r="S29" s="99" t="s">
        <v>82</v>
      </c>
      <c r="T29" s="28" t="s">
        <v>14</v>
      </c>
      <c r="U29" s="26" t="s">
        <v>14</v>
      </c>
      <c r="V29" s="94" t="s">
        <v>5</v>
      </c>
      <c r="W29" s="96" t="s">
        <v>5</v>
      </c>
      <c r="X29" s="94" t="s">
        <v>5</v>
      </c>
      <c r="Y29" s="97" t="s">
        <v>5</v>
      </c>
      <c r="Z29" s="100" t="s">
        <v>76</v>
      </c>
      <c r="AA29" s="26" t="s">
        <v>14</v>
      </c>
      <c r="AB29" s="28" t="s">
        <v>14</v>
      </c>
      <c r="AC29" s="26" t="s">
        <v>14</v>
      </c>
      <c r="AD29" s="94" t="s">
        <v>5</v>
      </c>
      <c r="AE29" s="96" t="s">
        <v>5</v>
      </c>
      <c r="AF29" s="94" t="s">
        <v>5</v>
      </c>
      <c r="AG29" s="26" t="s">
        <v>14</v>
      </c>
      <c r="AH29" s="94" t="s">
        <v>5</v>
      </c>
      <c r="AI29" s="96" t="s">
        <v>5</v>
      </c>
      <c r="AJ29" s="94" t="s">
        <v>5</v>
      </c>
      <c r="AK29" s="26" t="s">
        <v>14</v>
      </c>
      <c r="AL29" s="7">
        <f>COUNTA(#REF!)</f>
        <v>1</v>
      </c>
      <c r="AM29" s="8">
        <f t="shared" si="0"/>
        <v>18</v>
      </c>
      <c r="AN29" s="8">
        <f t="shared" si="1"/>
        <v>12</v>
      </c>
      <c r="AO29" s="8">
        <f t="shared" si="2"/>
        <v>0</v>
      </c>
      <c r="AP29" s="8">
        <f t="shared" si="3"/>
        <v>0</v>
      </c>
      <c r="AQ29" s="8">
        <f t="shared" si="4"/>
        <v>0</v>
      </c>
      <c r="AR29" s="8">
        <f t="shared" si="5"/>
        <v>5</v>
      </c>
    </row>
    <row r="30" spans="1:52" ht="17.25" hidden="1" customHeight="1">
      <c r="A30" s="94" t="s">
        <v>21</v>
      </c>
      <c r="B30" s="95" t="s">
        <v>83</v>
      </c>
      <c r="C30" s="28" t="s">
        <v>14</v>
      </c>
      <c r="D30" s="26" t="s">
        <v>14</v>
      </c>
      <c r="E30" s="94" t="s">
        <v>5</v>
      </c>
      <c r="F30" s="97" t="s">
        <v>77</v>
      </c>
      <c r="G30" s="102" t="s">
        <v>14</v>
      </c>
      <c r="H30" s="26" t="s">
        <v>14</v>
      </c>
      <c r="I30" s="94" t="s">
        <v>5</v>
      </c>
      <c r="J30" s="96" t="s">
        <v>22</v>
      </c>
      <c r="K30" s="98" t="s">
        <v>78</v>
      </c>
      <c r="L30" s="97" t="s">
        <v>22</v>
      </c>
      <c r="M30" s="96" t="s">
        <v>22</v>
      </c>
      <c r="N30" s="28" t="s">
        <v>14</v>
      </c>
      <c r="O30" s="26" t="s">
        <v>14</v>
      </c>
      <c r="P30" s="94" t="s">
        <v>5</v>
      </c>
      <c r="Q30" s="96" t="s">
        <v>22</v>
      </c>
      <c r="R30" s="94" t="s">
        <v>79</v>
      </c>
      <c r="S30" s="96" t="s">
        <v>22</v>
      </c>
      <c r="T30" s="94" t="s">
        <v>76</v>
      </c>
      <c r="U30" s="96" t="s">
        <v>22</v>
      </c>
      <c r="V30" s="94" t="s">
        <v>82</v>
      </c>
      <c r="W30" s="96" t="s">
        <v>22</v>
      </c>
      <c r="X30" s="94" t="s">
        <v>5</v>
      </c>
      <c r="Y30" s="27" t="s">
        <v>14</v>
      </c>
      <c r="Z30" s="27" t="s">
        <v>14</v>
      </c>
      <c r="AA30" s="26" t="s">
        <v>14</v>
      </c>
      <c r="AB30" s="94" t="s">
        <v>5</v>
      </c>
      <c r="AC30" s="96" t="s">
        <v>22</v>
      </c>
      <c r="AD30" s="94" t="s">
        <v>5</v>
      </c>
      <c r="AE30" s="96" t="s">
        <v>22</v>
      </c>
      <c r="AF30" s="94" t="s">
        <v>5</v>
      </c>
      <c r="AG30" s="96" t="s">
        <v>22</v>
      </c>
      <c r="AH30" s="94" t="s">
        <v>5</v>
      </c>
      <c r="AI30" s="96" t="s">
        <v>22</v>
      </c>
      <c r="AJ30" s="94" t="s">
        <v>5</v>
      </c>
      <c r="AK30" s="96" t="s">
        <v>22</v>
      </c>
      <c r="AL30" s="7">
        <f>COUNTA(#REF!)</f>
        <v>1</v>
      </c>
      <c r="AM30" s="8">
        <f t="shared" si="0"/>
        <v>9</v>
      </c>
      <c r="AN30" s="8">
        <f t="shared" si="1"/>
        <v>9</v>
      </c>
      <c r="AO30" s="8">
        <f t="shared" si="2"/>
        <v>12</v>
      </c>
      <c r="AP30" s="8">
        <f t="shared" si="3"/>
        <v>0</v>
      </c>
      <c r="AQ30" s="8">
        <f t="shared" si="4"/>
        <v>0</v>
      </c>
      <c r="AR30" s="8">
        <f t="shared" si="5"/>
        <v>5</v>
      </c>
    </row>
    <row r="31" spans="1:52" ht="17.25" hidden="1" customHeight="1">
      <c r="A31" s="94" t="s">
        <v>21</v>
      </c>
      <c r="B31" s="95" t="s">
        <v>84</v>
      </c>
      <c r="C31" s="94" t="s">
        <v>18</v>
      </c>
      <c r="D31" s="96" t="s">
        <v>5</v>
      </c>
      <c r="E31" s="94" t="s">
        <v>5</v>
      </c>
      <c r="F31" s="97" t="s">
        <v>5</v>
      </c>
      <c r="G31" s="97" t="s">
        <v>78</v>
      </c>
      <c r="H31" s="96" t="s">
        <v>5</v>
      </c>
      <c r="I31" s="94" t="s">
        <v>5</v>
      </c>
      <c r="J31" s="96" t="s">
        <v>5</v>
      </c>
      <c r="K31" s="94" t="s">
        <v>5</v>
      </c>
      <c r="L31" s="97" t="s">
        <v>76</v>
      </c>
      <c r="M31" s="96" t="s">
        <v>5</v>
      </c>
      <c r="N31" s="94" t="s">
        <v>5</v>
      </c>
      <c r="O31" s="96" t="s">
        <v>5</v>
      </c>
      <c r="P31" s="94" t="s">
        <v>5</v>
      </c>
      <c r="Q31" s="96" t="s">
        <v>5</v>
      </c>
      <c r="R31" s="94" t="s">
        <v>80</v>
      </c>
      <c r="S31" s="26" t="s">
        <v>14</v>
      </c>
      <c r="T31" s="94" t="s">
        <v>82</v>
      </c>
      <c r="U31" s="96" t="s">
        <v>5</v>
      </c>
      <c r="V31" s="94" t="s">
        <v>5</v>
      </c>
      <c r="W31" s="96" t="s">
        <v>5</v>
      </c>
      <c r="X31" s="94" t="s">
        <v>5</v>
      </c>
      <c r="Y31" s="55" t="s">
        <v>77</v>
      </c>
      <c r="Z31" s="97" t="s">
        <v>18</v>
      </c>
      <c r="AA31" s="96" t="s">
        <v>5</v>
      </c>
      <c r="AB31" s="94" t="s">
        <v>5</v>
      </c>
      <c r="AC31" s="96" t="s">
        <v>5</v>
      </c>
      <c r="AD31" s="94" t="s">
        <v>5</v>
      </c>
      <c r="AE31" s="96" t="s">
        <v>5</v>
      </c>
      <c r="AF31" s="94" t="s">
        <v>5</v>
      </c>
      <c r="AG31" s="96" t="s">
        <v>5</v>
      </c>
      <c r="AH31" s="94" t="s">
        <v>5</v>
      </c>
      <c r="AI31" s="96" t="s">
        <v>5</v>
      </c>
      <c r="AJ31" s="94" t="s">
        <v>5</v>
      </c>
      <c r="AK31" s="26" t="s">
        <v>14</v>
      </c>
      <c r="AL31" s="7">
        <f>COUNTA(#REF!)</f>
        <v>1</v>
      </c>
      <c r="AM31" s="8">
        <f t="shared" si="0"/>
        <v>28</v>
      </c>
      <c r="AN31" s="8">
        <f t="shared" si="1"/>
        <v>2</v>
      </c>
      <c r="AO31" s="8">
        <f t="shared" si="2"/>
        <v>0</v>
      </c>
      <c r="AP31" s="8">
        <f t="shared" si="3"/>
        <v>0</v>
      </c>
      <c r="AQ31" s="8">
        <f t="shared" si="4"/>
        <v>0</v>
      </c>
      <c r="AR31" s="8">
        <f t="shared" si="5"/>
        <v>5</v>
      </c>
    </row>
    <row r="32" spans="1:52" ht="17.25" hidden="1" customHeight="1">
      <c r="A32" s="94" t="s">
        <v>21</v>
      </c>
      <c r="B32" s="95" t="s">
        <v>85</v>
      </c>
      <c r="C32" s="94" t="s">
        <v>5</v>
      </c>
      <c r="D32" s="96" t="s">
        <v>5</v>
      </c>
      <c r="E32" s="94" t="s">
        <v>5</v>
      </c>
      <c r="F32" s="97" t="s">
        <v>80</v>
      </c>
      <c r="G32" s="97" t="s">
        <v>5</v>
      </c>
      <c r="H32" s="96" t="s">
        <v>5</v>
      </c>
      <c r="I32" s="94" t="s">
        <v>22</v>
      </c>
      <c r="J32" s="55" t="s">
        <v>82</v>
      </c>
      <c r="K32" s="94" t="s">
        <v>5</v>
      </c>
      <c r="L32" s="97" t="s">
        <v>5</v>
      </c>
      <c r="M32" s="96" t="s">
        <v>22</v>
      </c>
      <c r="N32" s="94" t="s">
        <v>5</v>
      </c>
      <c r="O32" s="96" t="s">
        <v>5</v>
      </c>
      <c r="P32" s="94" t="s">
        <v>5</v>
      </c>
      <c r="Q32" s="51" t="s">
        <v>78</v>
      </c>
      <c r="R32" s="94" t="s">
        <v>22</v>
      </c>
      <c r="S32" s="51" t="s">
        <v>76</v>
      </c>
      <c r="T32" s="28" t="s">
        <v>14</v>
      </c>
      <c r="U32" s="26" t="s">
        <v>14</v>
      </c>
      <c r="V32" s="94" t="s">
        <v>22</v>
      </c>
      <c r="W32" s="96" t="s">
        <v>5</v>
      </c>
      <c r="X32" s="94" t="s">
        <v>22</v>
      </c>
      <c r="Y32" s="55" t="s">
        <v>79</v>
      </c>
      <c r="Z32" s="97" t="s">
        <v>22</v>
      </c>
      <c r="AA32" s="96" t="s">
        <v>22</v>
      </c>
      <c r="AB32" s="94" t="s">
        <v>5</v>
      </c>
      <c r="AC32" s="26" t="s">
        <v>14</v>
      </c>
      <c r="AD32" s="28" t="s">
        <v>14</v>
      </c>
      <c r="AE32" s="26" t="s">
        <v>14</v>
      </c>
      <c r="AF32" s="94" t="s">
        <v>5</v>
      </c>
      <c r="AG32" s="96" t="s">
        <v>5</v>
      </c>
      <c r="AH32" s="94" t="s">
        <v>5</v>
      </c>
      <c r="AI32" s="26" t="s">
        <v>14</v>
      </c>
      <c r="AJ32" s="94" t="s">
        <v>5</v>
      </c>
      <c r="AK32" s="26" t="s">
        <v>14</v>
      </c>
      <c r="AL32" s="7">
        <f>COUNTA(#REF!)</f>
        <v>1</v>
      </c>
      <c r="AM32" s="8">
        <f t="shared" si="0"/>
        <v>16</v>
      </c>
      <c r="AN32" s="8">
        <f t="shared" si="1"/>
        <v>7</v>
      </c>
      <c r="AO32" s="8">
        <f t="shared" si="2"/>
        <v>7</v>
      </c>
      <c r="AP32" s="8">
        <f t="shared" si="3"/>
        <v>0</v>
      </c>
      <c r="AQ32" s="8">
        <f t="shared" si="4"/>
        <v>0</v>
      </c>
      <c r="AR32" s="8">
        <f t="shared" si="5"/>
        <v>5</v>
      </c>
    </row>
    <row r="33" spans="1:45" ht="17.25" hidden="1" customHeight="1" thickBot="1">
      <c r="A33" s="103" t="s">
        <v>86</v>
      </c>
      <c r="B33" s="104" t="s">
        <v>87</v>
      </c>
      <c r="C33" s="103" t="s">
        <v>5</v>
      </c>
      <c r="D33" s="105" t="s">
        <v>82</v>
      </c>
      <c r="E33" s="103" t="s">
        <v>5</v>
      </c>
      <c r="F33" s="106" t="s">
        <v>5</v>
      </c>
      <c r="G33" s="106" t="s">
        <v>5</v>
      </c>
      <c r="H33" s="105" t="s">
        <v>5</v>
      </c>
      <c r="I33" s="103" t="s">
        <v>5</v>
      </c>
      <c r="J33" s="105" t="s">
        <v>5</v>
      </c>
      <c r="K33" s="103" t="s">
        <v>5</v>
      </c>
      <c r="L33" s="106" t="s">
        <v>79</v>
      </c>
      <c r="M33" s="105" t="s">
        <v>5</v>
      </c>
      <c r="N33" s="103" t="s">
        <v>22</v>
      </c>
      <c r="O33" s="105" t="s">
        <v>22</v>
      </c>
      <c r="P33" s="103" t="s">
        <v>5</v>
      </c>
      <c r="Q33" s="105" t="s">
        <v>5</v>
      </c>
      <c r="R33" s="103" t="s">
        <v>5</v>
      </c>
      <c r="S33" s="62" t="s">
        <v>77</v>
      </c>
      <c r="T33" s="103" t="s">
        <v>80</v>
      </c>
      <c r="U33" s="105" t="s">
        <v>5</v>
      </c>
      <c r="V33" s="103" t="s">
        <v>5</v>
      </c>
      <c r="W33" s="105" t="s">
        <v>5</v>
      </c>
      <c r="X33" s="103" t="s">
        <v>5</v>
      </c>
      <c r="Y33" s="106" t="s">
        <v>5</v>
      </c>
      <c r="Z33" s="107" t="s">
        <v>78</v>
      </c>
      <c r="AA33" s="105" t="s">
        <v>5</v>
      </c>
      <c r="AB33" s="103" t="s">
        <v>5</v>
      </c>
      <c r="AC33" s="105" t="s">
        <v>5</v>
      </c>
      <c r="AD33" s="103" t="s">
        <v>5</v>
      </c>
      <c r="AE33" s="105" t="s">
        <v>5</v>
      </c>
      <c r="AF33" s="38" t="s">
        <v>14</v>
      </c>
      <c r="AG33" s="39" t="s">
        <v>14</v>
      </c>
      <c r="AH33" s="103" t="s">
        <v>5</v>
      </c>
      <c r="AI33" s="105" t="s">
        <v>5</v>
      </c>
      <c r="AJ33" s="103" t="s">
        <v>5</v>
      </c>
      <c r="AK33" s="105" t="s">
        <v>5</v>
      </c>
      <c r="AL33" s="7">
        <f>COUNTA(#REF!)</f>
        <v>1</v>
      </c>
      <c r="AM33" s="8">
        <f t="shared" si="0"/>
        <v>26</v>
      </c>
      <c r="AN33" s="8">
        <f t="shared" si="1"/>
        <v>2</v>
      </c>
      <c r="AO33" s="8">
        <f t="shared" si="2"/>
        <v>2</v>
      </c>
      <c r="AP33" s="8">
        <f t="shared" si="3"/>
        <v>0</v>
      </c>
      <c r="AQ33" s="8">
        <f t="shared" si="4"/>
        <v>0</v>
      </c>
      <c r="AR33" s="8">
        <f t="shared" si="5"/>
        <v>5</v>
      </c>
    </row>
    <row r="34" spans="1:45" ht="17.25" customHeight="1">
      <c r="A34" s="221" t="s">
        <v>103</v>
      </c>
      <c r="B34" s="222" t="s">
        <v>104</v>
      </c>
      <c r="C34" s="207" t="s">
        <v>14</v>
      </c>
      <c r="D34" s="207" t="s">
        <v>14</v>
      </c>
      <c r="E34" s="207" t="s">
        <v>14</v>
      </c>
      <c r="F34" s="207" t="s">
        <v>14</v>
      </c>
      <c r="G34" s="75" t="s">
        <v>5</v>
      </c>
      <c r="H34" s="112" t="s">
        <v>5</v>
      </c>
      <c r="I34" s="221" t="s">
        <v>5</v>
      </c>
      <c r="J34" s="172" t="s">
        <v>14</v>
      </c>
      <c r="K34" s="172" t="s">
        <v>14</v>
      </c>
      <c r="L34" s="217" t="s">
        <v>5</v>
      </c>
      <c r="M34" s="173" t="s">
        <v>14</v>
      </c>
      <c r="N34" s="223" t="s">
        <v>573</v>
      </c>
      <c r="O34" s="224" t="s">
        <v>14</v>
      </c>
      <c r="P34" s="223" t="s">
        <v>8</v>
      </c>
      <c r="Q34" s="112" t="s">
        <v>5</v>
      </c>
      <c r="R34" s="221" t="s">
        <v>96</v>
      </c>
      <c r="S34" s="225" t="s">
        <v>4</v>
      </c>
      <c r="T34" s="221" t="s">
        <v>5</v>
      </c>
      <c r="U34" s="112" t="s">
        <v>101</v>
      </c>
      <c r="V34" s="72" t="s">
        <v>5</v>
      </c>
      <c r="W34" s="225" t="s">
        <v>9</v>
      </c>
      <c r="X34" s="221" t="s">
        <v>22</v>
      </c>
      <c r="Y34" s="217" t="s">
        <v>5</v>
      </c>
      <c r="Z34" s="217" t="s">
        <v>93</v>
      </c>
      <c r="AA34" s="223" t="s">
        <v>574</v>
      </c>
      <c r="AB34" s="226" t="s">
        <v>14</v>
      </c>
      <c r="AC34" s="227" t="s">
        <v>9</v>
      </c>
      <c r="AD34" s="223" t="s">
        <v>8</v>
      </c>
      <c r="AE34" s="112" t="s">
        <v>5</v>
      </c>
      <c r="AF34" s="221" t="s">
        <v>5</v>
      </c>
      <c r="AG34" s="112" t="s">
        <v>5</v>
      </c>
      <c r="AH34" s="182" t="s">
        <v>4</v>
      </c>
      <c r="AI34" s="112" t="s">
        <v>5</v>
      </c>
      <c r="AJ34" s="221" t="s">
        <v>5</v>
      </c>
      <c r="AK34" s="112" t="s">
        <v>5</v>
      </c>
      <c r="AL34" s="213">
        <f>COUNTA(#REF!)</f>
        <v>1</v>
      </c>
      <c r="AM34" s="214">
        <f t="shared" si="0"/>
        <v>14</v>
      </c>
      <c r="AN34" s="214">
        <f t="shared" si="1"/>
        <v>9</v>
      </c>
      <c r="AO34" s="214">
        <f t="shared" si="2"/>
        <v>1</v>
      </c>
      <c r="AP34" s="214">
        <f t="shared" si="3"/>
        <v>0</v>
      </c>
      <c r="AQ34" s="214">
        <f t="shared" si="4"/>
        <v>0</v>
      </c>
      <c r="AR34" s="214">
        <f t="shared" si="5"/>
        <v>11</v>
      </c>
      <c r="AS34" s="214" t="s">
        <v>508</v>
      </c>
    </row>
    <row r="35" spans="1:45" ht="17.25" hidden="1" customHeight="1" thickBot="1">
      <c r="A35" s="113" t="s">
        <v>88</v>
      </c>
      <c r="B35" s="114" t="s">
        <v>94</v>
      </c>
      <c r="C35" s="113" t="s">
        <v>5</v>
      </c>
      <c r="D35" s="115" t="s">
        <v>5</v>
      </c>
      <c r="E35" s="113" t="s">
        <v>5</v>
      </c>
      <c r="F35" s="116" t="s">
        <v>5</v>
      </c>
      <c r="G35" s="116" t="s">
        <v>95</v>
      </c>
      <c r="H35" s="115" t="s">
        <v>5</v>
      </c>
      <c r="I35" s="113" t="s">
        <v>5</v>
      </c>
      <c r="J35" s="115" t="s">
        <v>5</v>
      </c>
      <c r="K35" s="50" t="s">
        <v>96</v>
      </c>
      <c r="L35" s="116" t="s">
        <v>22</v>
      </c>
      <c r="M35" s="115" t="s">
        <v>5</v>
      </c>
      <c r="N35" s="113" t="s">
        <v>5</v>
      </c>
      <c r="O35" s="115" t="s">
        <v>5</v>
      </c>
      <c r="P35" s="50" t="s">
        <v>93</v>
      </c>
      <c r="Q35" s="115" t="s">
        <v>5</v>
      </c>
      <c r="R35" s="113" t="s">
        <v>18</v>
      </c>
      <c r="S35" s="115" t="s">
        <v>5</v>
      </c>
      <c r="T35" s="28" t="s">
        <v>14</v>
      </c>
      <c r="U35" s="115" t="s">
        <v>91</v>
      </c>
      <c r="V35" s="28" t="s">
        <v>14</v>
      </c>
      <c r="W35" s="26" t="s">
        <v>14</v>
      </c>
      <c r="X35" s="50" t="s">
        <v>92</v>
      </c>
      <c r="Y35" s="116" t="s">
        <v>22</v>
      </c>
      <c r="Z35" s="116" t="s">
        <v>5</v>
      </c>
      <c r="AA35" s="115" t="s">
        <v>5</v>
      </c>
      <c r="AB35" s="113" t="s">
        <v>5</v>
      </c>
      <c r="AC35" s="115" t="s">
        <v>22</v>
      </c>
      <c r="AD35" s="28" t="s">
        <v>14</v>
      </c>
      <c r="AE35" s="26" t="s">
        <v>14</v>
      </c>
      <c r="AF35" s="113" t="s">
        <v>5</v>
      </c>
      <c r="AG35" s="115" t="s">
        <v>22</v>
      </c>
      <c r="AH35" s="28" t="s">
        <v>14</v>
      </c>
      <c r="AI35" s="115" t="s">
        <v>5</v>
      </c>
      <c r="AJ35" s="113" t="s">
        <v>5</v>
      </c>
      <c r="AK35" s="115" t="s">
        <v>22</v>
      </c>
      <c r="AL35" s="7">
        <f>COUNTA(#REF!)</f>
        <v>1</v>
      </c>
      <c r="AM35" s="8">
        <f t="shared" si="0"/>
        <v>19</v>
      </c>
      <c r="AN35" s="8">
        <f t="shared" si="1"/>
        <v>6</v>
      </c>
      <c r="AO35" s="8">
        <f t="shared" si="2"/>
        <v>5</v>
      </c>
      <c r="AP35" s="8">
        <f t="shared" si="3"/>
        <v>0</v>
      </c>
      <c r="AQ35" s="8">
        <f t="shared" si="4"/>
        <v>0</v>
      </c>
      <c r="AR35" s="8">
        <f t="shared" si="5"/>
        <v>5</v>
      </c>
    </row>
    <row r="36" spans="1:45" ht="17.25" hidden="1" customHeight="1">
      <c r="A36" s="113" t="s">
        <v>88</v>
      </c>
      <c r="B36" s="114" t="s">
        <v>97</v>
      </c>
      <c r="C36" s="117" t="s">
        <v>5</v>
      </c>
      <c r="D36" s="118" t="s">
        <v>5</v>
      </c>
      <c r="E36" s="117" t="s">
        <v>5</v>
      </c>
      <c r="F36" s="116" t="s">
        <v>5</v>
      </c>
      <c r="G36" s="116" t="s">
        <v>93</v>
      </c>
      <c r="H36" s="118" t="s">
        <v>5</v>
      </c>
      <c r="I36" s="117" t="s">
        <v>5</v>
      </c>
      <c r="J36" s="118" t="s">
        <v>5</v>
      </c>
      <c r="K36" s="119" t="s">
        <v>98</v>
      </c>
      <c r="L36" s="120" t="s">
        <v>5</v>
      </c>
      <c r="M36" s="118" t="s">
        <v>5</v>
      </c>
      <c r="N36" s="117" t="s">
        <v>5</v>
      </c>
      <c r="O36" s="118" t="s">
        <v>5</v>
      </c>
      <c r="P36" s="117" t="s">
        <v>18</v>
      </c>
      <c r="Q36" s="118" t="s">
        <v>5</v>
      </c>
      <c r="R36" s="117" t="s">
        <v>91</v>
      </c>
      <c r="S36" s="118" t="s">
        <v>5</v>
      </c>
      <c r="T36" s="117" t="s">
        <v>5</v>
      </c>
      <c r="U36" s="111" t="s">
        <v>5</v>
      </c>
      <c r="V36" s="80" t="s">
        <v>92</v>
      </c>
      <c r="W36" s="118" t="s">
        <v>5</v>
      </c>
      <c r="X36" s="117" t="s">
        <v>5</v>
      </c>
      <c r="Y36" s="120" t="s">
        <v>5</v>
      </c>
      <c r="Z36" s="120" t="s">
        <v>95</v>
      </c>
      <c r="AA36" s="118" t="s">
        <v>5</v>
      </c>
      <c r="AB36" s="117" t="s">
        <v>5</v>
      </c>
      <c r="AC36" s="118" t="s">
        <v>5</v>
      </c>
      <c r="AD36" s="117" t="s">
        <v>5</v>
      </c>
      <c r="AE36" s="118" t="s">
        <v>5</v>
      </c>
      <c r="AF36" s="117" t="s">
        <v>5</v>
      </c>
      <c r="AG36" s="118" t="s">
        <v>5</v>
      </c>
      <c r="AH36" s="117" t="s">
        <v>5</v>
      </c>
      <c r="AI36" s="118" t="s">
        <v>5</v>
      </c>
      <c r="AJ36" s="117" t="s">
        <v>5</v>
      </c>
      <c r="AK36" s="118" t="s">
        <v>5</v>
      </c>
      <c r="AL36" s="7">
        <f>COUNTA(#REF!)</f>
        <v>1</v>
      </c>
      <c r="AM36" s="8">
        <f t="shared" si="0"/>
        <v>30</v>
      </c>
      <c r="AN36" s="8">
        <f t="shared" si="1"/>
        <v>0</v>
      </c>
      <c r="AO36" s="8">
        <f t="shared" si="2"/>
        <v>0</v>
      </c>
      <c r="AP36" s="8">
        <f t="shared" si="3"/>
        <v>0</v>
      </c>
      <c r="AQ36" s="8">
        <f t="shared" si="4"/>
        <v>0</v>
      </c>
      <c r="AR36" s="8">
        <f t="shared" si="5"/>
        <v>5</v>
      </c>
    </row>
    <row r="37" spans="1:45" ht="17.25" hidden="1" customHeight="1">
      <c r="A37" s="113" t="s">
        <v>88</v>
      </c>
      <c r="B37" s="114" t="s">
        <v>99</v>
      </c>
      <c r="C37" s="113" t="s">
        <v>5</v>
      </c>
      <c r="D37" s="115" t="s">
        <v>5</v>
      </c>
      <c r="E37" s="113" t="s">
        <v>5</v>
      </c>
      <c r="F37" s="116" t="s">
        <v>5</v>
      </c>
      <c r="G37" s="120" t="s">
        <v>100</v>
      </c>
      <c r="H37" s="115" t="s">
        <v>5</v>
      </c>
      <c r="I37" s="113" t="s">
        <v>5</v>
      </c>
      <c r="J37" s="115" t="s">
        <v>5</v>
      </c>
      <c r="K37" s="113" t="s">
        <v>5</v>
      </c>
      <c r="L37" s="116" t="s">
        <v>92</v>
      </c>
      <c r="M37" s="115" t="s">
        <v>5</v>
      </c>
      <c r="N37" s="113" t="s">
        <v>5</v>
      </c>
      <c r="O37" s="115" t="s">
        <v>5</v>
      </c>
      <c r="P37" s="119" t="s">
        <v>101</v>
      </c>
      <c r="Q37" s="115" t="s">
        <v>5</v>
      </c>
      <c r="R37" s="113" t="s">
        <v>18</v>
      </c>
      <c r="S37" s="115" t="s">
        <v>5</v>
      </c>
      <c r="T37" s="113" t="s">
        <v>95</v>
      </c>
      <c r="U37" s="115" t="s">
        <v>5</v>
      </c>
      <c r="V37" s="113" t="s">
        <v>5</v>
      </c>
      <c r="W37" s="115" t="s">
        <v>5</v>
      </c>
      <c r="X37" s="113" t="s">
        <v>5</v>
      </c>
      <c r="Y37" s="116" t="s">
        <v>5</v>
      </c>
      <c r="Z37" s="116" t="s">
        <v>102</v>
      </c>
      <c r="AA37" s="26" t="s">
        <v>14</v>
      </c>
      <c r="AB37" s="113" t="s">
        <v>22</v>
      </c>
      <c r="AC37" s="115" t="s">
        <v>5</v>
      </c>
      <c r="AD37" s="113" t="s">
        <v>22</v>
      </c>
      <c r="AE37" s="115" t="s">
        <v>22</v>
      </c>
      <c r="AF37" s="113" t="s">
        <v>5</v>
      </c>
      <c r="AG37" s="115" t="s">
        <v>5</v>
      </c>
      <c r="AH37" s="113" t="s">
        <v>5</v>
      </c>
      <c r="AI37" s="115" t="s">
        <v>5</v>
      </c>
      <c r="AJ37" s="113" t="s">
        <v>5</v>
      </c>
      <c r="AK37" s="115" t="s">
        <v>5</v>
      </c>
      <c r="AL37" s="7">
        <f>COUNTA(#REF!)</f>
        <v>1</v>
      </c>
      <c r="AM37" s="8">
        <f t="shared" si="0"/>
        <v>26</v>
      </c>
      <c r="AN37" s="8">
        <f t="shared" si="1"/>
        <v>1</v>
      </c>
      <c r="AO37" s="8">
        <f t="shared" si="2"/>
        <v>3</v>
      </c>
      <c r="AP37" s="8">
        <f t="shared" si="3"/>
        <v>0</v>
      </c>
      <c r="AQ37" s="8">
        <f t="shared" si="4"/>
        <v>0</v>
      </c>
      <c r="AR37" s="8">
        <f t="shared" si="5"/>
        <v>5</v>
      </c>
    </row>
    <row r="38" spans="1:45" ht="17.25" customHeight="1">
      <c r="A38" s="72" t="s">
        <v>20</v>
      </c>
      <c r="B38" s="210" t="s">
        <v>9</v>
      </c>
      <c r="C38" s="207" t="s">
        <v>14</v>
      </c>
      <c r="D38" s="207" t="s">
        <v>14</v>
      </c>
      <c r="E38" s="207" t="s">
        <v>14</v>
      </c>
      <c r="F38" s="207" t="s">
        <v>14</v>
      </c>
      <c r="G38" s="172" t="s">
        <v>14</v>
      </c>
      <c r="H38" s="208" t="s">
        <v>14</v>
      </c>
      <c r="I38" s="170" t="s">
        <v>14</v>
      </c>
      <c r="J38" s="193" t="s">
        <v>8</v>
      </c>
      <c r="K38" s="172" t="s">
        <v>14</v>
      </c>
      <c r="L38" s="197" t="s">
        <v>4</v>
      </c>
      <c r="M38" s="172" t="s">
        <v>14</v>
      </c>
      <c r="N38" s="207" t="s">
        <v>14</v>
      </c>
      <c r="O38" s="208" t="s">
        <v>14</v>
      </c>
      <c r="P38" s="72" t="s">
        <v>5</v>
      </c>
      <c r="Q38" s="75" t="s">
        <v>6</v>
      </c>
      <c r="R38" s="198" t="s">
        <v>4</v>
      </c>
      <c r="S38" s="193" t="s">
        <v>573</v>
      </c>
      <c r="T38" s="198" t="s">
        <v>8</v>
      </c>
      <c r="U38" s="75" t="s">
        <v>5</v>
      </c>
      <c r="V38" s="72" t="s">
        <v>12</v>
      </c>
      <c r="W38" s="193" t="s">
        <v>574</v>
      </c>
      <c r="X38" s="72" t="s">
        <v>5</v>
      </c>
      <c r="Y38" s="212" t="s">
        <v>5</v>
      </c>
      <c r="Z38" s="212" t="s">
        <v>5</v>
      </c>
      <c r="AA38" s="75" t="s">
        <v>5</v>
      </c>
      <c r="AB38" s="72" t="s">
        <v>7</v>
      </c>
      <c r="AC38" s="193" t="s">
        <v>574</v>
      </c>
      <c r="AD38" s="198" t="s">
        <v>573</v>
      </c>
      <c r="AE38" s="75" t="s">
        <v>5</v>
      </c>
      <c r="AF38" s="72" t="s">
        <v>10</v>
      </c>
      <c r="AG38" s="75" t="s">
        <v>5</v>
      </c>
      <c r="AH38" s="72" t="s">
        <v>5</v>
      </c>
      <c r="AI38" s="75" t="s">
        <v>5</v>
      </c>
      <c r="AJ38" s="72" t="s">
        <v>5</v>
      </c>
      <c r="AK38" s="75" t="s">
        <v>5</v>
      </c>
      <c r="AL38" s="213">
        <f>COUNTA(#REF!)</f>
        <v>1</v>
      </c>
      <c r="AM38" s="214">
        <f t="shared" si="0"/>
        <v>12</v>
      </c>
      <c r="AN38" s="214">
        <f t="shared" si="1"/>
        <v>11</v>
      </c>
      <c r="AO38" s="214">
        <f t="shared" si="2"/>
        <v>0</v>
      </c>
      <c r="AP38" s="214">
        <f t="shared" si="3"/>
        <v>0</v>
      </c>
      <c r="AQ38" s="214">
        <f t="shared" si="4"/>
        <v>0</v>
      </c>
      <c r="AR38" s="214">
        <f t="shared" si="5"/>
        <v>12</v>
      </c>
      <c r="AS38" s="228" t="s">
        <v>572</v>
      </c>
    </row>
    <row r="39" spans="1:45" ht="17.25" hidden="1" customHeight="1" thickBot="1">
      <c r="A39" s="121" t="s">
        <v>88</v>
      </c>
      <c r="B39" s="122" t="s">
        <v>105</v>
      </c>
      <c r="C39" s="38" t="s">
        <v>14</v>
      </c>
      <c r="D39" s="39" t="s">
        <v>14</v>
      </c>
      <c r="E39" s="38" t="s">
        <v>14</v>
      </c>
      <c r="F39" s="123" t="s">
        <v>14</v>
      </c>
      <c r="G39" s="123" t="s">
        <v>14</v>
      </c>
      <c r="H39" s="39" t="s">
        <v>14</v>
      </c>
      <c r="I39" s="121" t="s">
        <v>5</v>
      </c>
      <c r="J39" s="86" t="s">
        <v>91</v>
      </c>
      <c r="K39" s="121" t="s">
        <v>5</v>
      </c>
      <c r="L39" s="124" t="s">
        <v>93</v>
      </c>
      <c r="M39" s="125" t="s">
        <v>5</v>
      </c>
      <c r="N39" s="121" t="s">
        <v>5</v>
      </c>
      <c r="O39" s="125" t="s">
        <v>5</v>
      </c>
      <c r="P39" s="121" t="s">
        <v>5</v>
      </c>
      <c r="Q39" s="86" t="s">
        <v>95</v>
      </c>
      <c r="R39" s="38" t="s">
        <v>14</v>
      </c>
      <c r="S39" s="125" t="s">
        <v>5</v>
      </c>
      <c r="T39" s="121" t="s">
        <v>5</v>
      </c>
      <c r="U39" s="125" t="s">
        <v>5</v>
      </c>
      <c r="V39" s="126" t="s">
        <v>100</v>
      </c>
      <c r="W39" s="125" t="s">
        <v>5</v>
      </c>
      <c r="X39" s="63" t="s">
        <v>101</v>
      </c>
      <c r="Y39" s="124" t="s">
        <v>5</v>
      </c>
      <c r="Z39" s="124" t="s">
        <v>5</v>
      </c>
      <c r="AA39" s="125" t="s">
        <v>5</v>
      </c>
      <c r="AB39" s="121" t="s">
        <v>5</v>
      </c>
      <c r="AC39" s="125" t="s">
        <v>5</v>
      </c>
      <c r="AD39" s="38" t="s">
        <v>14</v>
      </c>
      <c r="AE39" s="39" t="s">
        <v>14</v>
      </c>
      <c r="AF39" s="121" t="s">
        <v>5</v>
      </c>
      <c r="AG39" s="39" t="s">
        <v>14</v>
      </c>
      <c r="AH39" s="121" t="s">
        <v>5</v>
      </c>
      <c r="AI39" s="125" t="s">
        <v>5</v>
      </c>
      <c r="AJ39" s="121" t="s">
        <v>5</v>
      </c>
      <c r="AK39" s="125" t="s">
        <v>5</v>
      </c>
      <c r="AL39" s="7">
        <f t="shared" ref="AL39" si="6">COUNTA(#REF!)</f>
        <v>1</v>
      </c>
      <c r="AM39" s="8">
        <f t="shared" si="0"/>
        <v>20</v>
      </c>
      <c r="AN39" s="8">
        <f t="shared" si="1"/>
        <v>10</v>
      </c>
      <c r="AO39" s="8">
        <f t="shared" si="2"/>
        <v>0</v>
      </c>
      <c r="AP39" s="8">
        <f t="shared" si="3"/>
        <v>0</v>
      </c>
      <c r="AQ39" s="8">
        <f t="shared" si="4"/>
        <v>0</v>
      </c>
      <c r="AR39" s="8">
        <f t="shared" si="5"/>
        <v>5</v>
      </c>
    </row>
    <row r="40" spans="1:45" ht="17.25" hidden="1" customHeight="1">
      <c r="A40" s="127" t="s">
        <v>88</v>
      </c>
      <c r="B40" s="128" t="s">
        <v>104</v>
      </c>
      <c r="C40" s="129" t="s">
        <v>5</v>
      </c>
      <c r="D40" s="130" t="s">
        <v>5</v>
      </c>
      <c r="E40" s="129" t="s">
        <v>5</v>
      </c>
      <c r="F40" s="131" t="s">
        <v>5</v>
      </c>
      <c r="G40" s="131" t="s">
        <v>5</v>
      </c>
      <c r="H40" s="130" t="s">
        <v>5</v>
      </c>
      <c r="I40" s="129" t="s">
        <v>5</v>
      </c>
      <c r="J40" s="130" t="s">
        <v>5</v>
      </c>
      <c r="K40" s="129" t="s">
        <v>5</v>
      </c>
      <c r="L40" s="131" t="s">
        <v>5</v>
      </c>
      <c r="M40" s="130" t="s">
        <v>5</v>
      </c>
      <c r="N40" s="129" t="s">
        <v>5</v>
      </c>
      <c r="O40" s="130" t="s">
        <v>5</v>
      </c>
      <c r="P40" s="129" t="s">
        <v>5</v>
      </c>
      <c r="Q40" s="130" t="s">
        <v>5</v>
      </c>
      <c r="R40" s="129" t="s">
        <v>5</v>
      </c>
      <c r="S40" s="130" t="s">
        <v>5</v>
      </c>
      <c r="T40" s="129" t="s">
        <v>5</v>
      </c>
      <c r="U40" s="130" t="s">
        <v>5</v>
      </c>
      <c r="V40" s="129" t="s">
        <v>5</v>
      </c>
      <c r="W40" s="130" t="s">
        <v>5</v>
      </c>
      <c r="X40" s="129" t="s">
        <v>48</v>
      </c>
      <c r="Y40" s="131" t="s">
        <v>50</v>
      </c>
      <c r="Z40" s="131" t="s">
        <v>5</v>
      </c>
      <c r="AA40" s="130" t="s">
        <v>5</v>
      </c>
      <c r="AB40" s="129" t="s">
        <v>5</v>
      </c>
      <c r="AC40" s="130" t="s">
        <v>5</v>
      </c>
      <c r="AD40" s="129" t="s">
        <v>42</v>
      </c>
      <c r="AE40" s="130" t="s">
        <v>42</v>
      </c>
      <c r="AF40" s="129" t="s">
        <v>5</v>
      </c>
      <c r="AG40" s="130" t="s">
        <v>5</v>
      </c>
      <c r="AH40" s="129" t="s">
        <v>5</v>
      </c>
      <c r="AI40" s="130" t="s">
        <v>5</v>
      </c>
      <c r="AJ40" s="129" t="s">
        <v>5</v>
      </c>
      <c r="AK40" s="130" t="s">
        <v>5</v>
      </c>
      <c r="AL40" s="7"/>
    </row>
    <row r="41" spans="1:45" ht="17.25" hidden="1" customHeight="1">
      <c r="A41" s="132"/>
      <c r="B41" s="2" t="s">
        <v>5</v>
      </c>
      <c r="C41" s="133"/>
      <c r="D41" s="134"/>
      <c r="E41" s="133"/>
      <c r="F41" s="1"/>
      <c r="G41" s="1"/>
      <c r="H41" s="134"/>
      <c r="I41" s="133"/>
      <c r="J41" s="134"/>
      <c r="K41" s="133"/>
      <c r="L41" s="1"/>
      <c r="M41" s="134"/>
      <c r="N41" s="133"/>
      <c r="O41" s="134"/>
      <c r="P41" s="133"/>
      <c r="Q41" s="134"/>
      <c r="R41" s="133"/>
      <c r="S41" s="134"/>
      <c r="T41" s="133"/>
      <c r="U41" s="134"/>
      <c r="V41" s="133"/>
      <c r="W41" s="134"/>
      <c r="X41" s="133"/>
      <c r="Y41" s="1"/>
      <c r="Z41" s="1"/>
      <c r="AA41" s="134"/>
      <c r="AB41" s="133"/>
      <c r="AC41" s="134"/>
      <c r="AD41" s="133"/>
      <c r="AE41" s="134"/>
      <c r="AF41" s="133"/>
      <c r="AG41" s="134"/>
      <c r="AH41" s="133"/>
      <c r="AI41" s="134"/>
      <c r="AJ41" s="133"/>
      <c r="AK41" s="134"/>
      <c r="AL41" s="7"/>
    </row>
    <row r="42" spans="1:45" ht="17.25" hidden="1" customHeight="1">
      <c r="A42" s="132"/>
      <c r="B42" s="2" t="s">
        <v>106</v>
      </c>
      <c r="C42" s="133"/>
      <c r="D42" s="134"/>
      <c r="E42" s="133"/>
      <c r="F42" s="1"/>
      <c r="G42" s="1"/>
      <c r="H42" s="134"/>
      <c r="I42" s="133"/>
      <c r="J42" s="134"/>
      <c r="K42" s="133"/>
      <c r="L42" s="1"/>
      <c r="M42" s="134"/>
      <c r="N42" s="133"/>
      <c r="O42" s="134"/>
      <c r="P42" s="133"/>
      <c r="Q42" s="134"/>
      <c r="R42" s="133"/>
      <c r="S42" s="134"/>
      <c r="T42" s="133"/>
      <c r="U42" s="134"/>
      <c r="V42" s="133"/>
      <c r="W42" s="134"/>
      <c r="X42" s="133"/>
      <c r="Y42" s="1"/>
      <c r="Z42" s="1"/>
      <c r="AA42" s="134"/>
      <c r="AB42" s="133"/>
      <c r="AC42" s="134"/>
      <c r="AD42" s="133"/>
      <c r="AE42" s="134"/>
      <c r="AF42" s="133"/>
      <c r="AG42" s="134"/>
      <c r="AH42" s="133"/>
      <c r="AI42" s="134"/>
      <c r="AJ42" s="133"/>
      <c r="AK42" s="134"/>
      <c r="AL42" s="7"/>
    </row>
    <row r="43" spans="1:45" ht="17.25" hidden="1" customHeight="1">
      <c r="A43" s="132"/>
      <c r="B43" s="2" t="s">
        <v>22</v>
      </c>
      <c r="C43" s="133"/>
      <c r="D43" s="134"/>
      <c r="E43" s="133"/>
      <c r="F43" s="1"/>
      <c r="G43" s="1"/>
      <c r="H43" s="134"/>
      <c r="I43" s="133"/>
      <c r="J43" s="134"/>
      <c r="K43" s="133"/>
      <c r="L43" s="1"/>
      <c r="M43" s="134"/>
      <c r="N43" s="133"/>
      <c r="O43" s="134"/>
      <c r="P43" s="133"/>
      <c r="Q43" s="134"/>
      <c r="R43" s="133"/>
      <c r="S43" s="134"/>
      <c r="T43" s="133"/>
      <c r="U43" s="134"/>
      <c r="V43" s="133"/>
      <c r="W43" s="134"/>
      <c r="X43" s="133"/>
      <c r="Y43" s="1"/>
      <c r="Z43" s="1"/>
      <c r="AA43" s="134"/>
      <c r="AB43" s="133"/>
      <c r="AC43" s="134"/>
      <c r="AD43" s="133"/>
      <c r="AE43" s="134"/>
      <c r="AF43" s="133"/>
      <c r="AG43" s="134"/>
      <c r="AH43" s="133"/>
      <c r="AI43" s="134"/>
      <c r="AJ43" s="133"/>
      <c r="AK43" s="134"/>
      <c r="AL43" s="7"/>
    </row>
    <row r="44" spans="1:45" ht="17.25" hidden="1" customHeight="1">
      <c r="A44" s="132"/>
      <c r="B44" s="2" t="s">
        <v>107</v>
      </c>
      <c r="C44" s="133"/>
      <c r="D44" s="134"/>
      <c r="E44" s="133"/>
      <c r="F44" s="1"/>
      <c r="G44" s="1"/>
      <c r="H44" s="134"/>
      <c r="I44" s="133"/>
      <c r="J44" s="134"/>
      <c r="K44" s="133"/>
      <c r="L44" s="1"/>
      <c r="M44" s="134"/>
      <c r="N44" s="133"/>
      <c r="O44" s="134"/>
      <c r="P44" s="133"/>
      <c r="Q44" s="134"/>
      <c r="R44" s="133"/>
      <c r="S44" s="134"/>
      <c r="T44" s="133"/>
      <c r="U44" s="134"/>
      <c r="V44" s="133"/>
      <c r="W44" s="134"/>
      <c r="X44" s="133"/>
      <c r="Y44" s="1"/>
      <c r="Z44" s="1"/>
      <c r="AA44" s="134"/>
      <c r="AB44" s="133"/>
      <c r="AC44" s="134"/>
      <c r="AD44" s="133"/>
      <c r="AE44" s="134"/>
      <c r="AF44" s="133"/>
      <c r="AG44" s="134"/>
      <c r="AH44" s="133"/>
      <c r="AI44" s="134"/>
      <c r="AJ44" s="133"/>
      <c r="AK44" s="134"/>
      <c r="AL44" s="7"/>
    </row>
    <row r="45" spans="1:45" ht="17.25" hidden="1" customHeight="1">
      <c r="A45" s="132"/>
      <c r="B45" s="2" t="s">
        <v>25</v>
      </c>
      <c r="C45" s="133"/>
      <c r="D45" s="134"/>
      <c r="E45" s="133"/>
      <c r="F45" s="1"/>
      <c r="G45" s="1"/>
      <c r="H45" s="134"/>
      <c r="I45" s="133"/>
      <c r="J45" s="134"/>
      <c r="K45" s="133"/>
      <c r="L45" s="1"/>
      <c r="M45" s="134"/>
      <c r="N45" s="133"/>
      <c r="O45" s="134"/>
      <c r="P45" s="133"/>
      <c r="Q45" s="134"/>
      <c r="R45" s="133"/>
      <c r="S45" s="134"/>
      <c r="T45" s="133"/>
      <c r="U45" s="134"/>
      <c r="V45" s="133"/>
      <c r="W45" s="134"/>
      <c r="X45" s="133"/>
      <c r="Y45" s="1"/>
      <c r="Z45" s="1"/>
      <c r="AA45" s="134"/>
      <c r="AB45" s="133"/>
      <c r="AC45" s="134"/>
      <c r="AD45" s="133"/>
      <c r="AE45" s="134"/>
      <c r="AF45" s="133"/>
      <c r="AG45" s="134"/>
      <c r="AH45" s="133"/>
      <c r="AI45" s="134"/>
      <c r="AJ45" s="133"/>
      <c r="AK45" s="134"/>
      <c r="AL45" s="7"/>
    </row>
    <row r="46" spans="1:45" ht="17.25" hidden="1" customHeight="1">
      <c r="A46" s="132"/>
      <c r="B46" s="2" t="s">
        <v>108</v>
      </c>
      <c r="C46" s="133"/>
      <c r="D46" s="134"/>
      <c r="E46" s="133"/>
      <c r="F46" s="1"/>
      <c r="G46" s="1"/>
      <c r="H46" s="134"/>
      <c r="I46" s="133"/>
      <c r="J46" s="134"/>
      <c r="K46" s="133"/>
      <c r="L46" s="1"/>
      <c r="M46" s="134"/>
      <c r="N46" s="133"/>
      <c r="O46" s="134"/>
      <c r="P46" s="133"/>
      <c r="Q46" s="134"/>
      <c r="R46" s="133"/>
      <c r="S46" s="134"/>
      <c r="T46" s="133"/>
      <c r="U46" s="134"/>
      <c r="V46" s="133"/>
      <c r="W46" s="134"/>
      <c r="X46" s="133"/>
      <c r="Y46" s="1"/>
      <c r="Z46" s="1"/>
      <c r="AA46" s="134"/>
      <c r="AB46" s="133"/>
      <c r="AC46" s="134"/>
      <c r="AD46" s="133"/>
      <c r="AE46" s="134"/>
      <c r="AF46" s="133"/>
      <c r="AG46" s="134"/>
      <c r="AH46" s="133"/>
      <c r="AI46" s="134"/>
      <c r="AJ46" s="133"/>
      <c r="AK46" s="134"/>
      <c r="AL46" s="7"/>
    </row>
    <row r="47" spans="1:45" ht="17.25" hidden="1" customHeight="1">
      <c r="A47" s="132"/>
      <c r="B47" s="2"/>
      <c r="C47" s="133"/>
      <c r="D47" s="134"/>
      <c r="E47" s="133"/>
      <c r="F47" s="1"/>
      <c r="G47" s="1"/>
      <c r="H47" s="134"/>
      <c r="I47" s="133"/>
      <c r="J47" s="134"/>
      <c r="K47" s="133"/>
      <c r="L47" s="1"/>
      <c r="M47" s="134"/>
      <c r="N47" s="133"/>
      <c r="O47" s="134"/>
      <c r="P47" s="133"/>
      <c r="Q47" s="134"/>
      <c r="R47" s="133"/>
      <c r="S47" s="134"/>
      <c r="T47" s="133"/>
      <c r="U47" s="134"/>
      <c r="V47" s="133"/>
      <c r="W47" s="134"/>
      <c r="X47" s="133"/>
      <c r="Y47" s="1"/>
      <c r="Z47" s="1"/>
      <c r="AA47" s="134"/>
      <c r="AB47" s="133"/>
      <c r="AC47" s="134"/>
      <c r="AD47" s="133"/>
      <c r="AE47" s="134"/>
      <c r="AF47" s="133"/>
      <c r="AG47" s="134"/>
      <c r="AH47" s="133"/>
      <c r="AI47" s="134"/>
      <c r="AJ47" s="133"/>
      <c r="AK47" s="134"/>
      <c r="AL47" s="7"/>
    </row>
    <row r="48" spans="1:45" ht="17.25" hidden="1" customHeight="1">
      <c r="A48" s="135"/>
      <c r="B48" s="136" t="s">
        <v>109</v>
      </c>
      <c r="C48" s="133"/>
      <c r="D48" s="134"/>
      <c r="E48" s="133"/>
      <c r="F48" s="1"/>
      <c r="G48" s="1"/>
      <c r="H48" s="134"/>
      <c r="I48" s="133"/>
      <c r="J48" s="134"/>
      <c r="K48" s="133"/>
      <c r="L48" s="1"/>
      <c r="M48" s="134"/>
      <c r="N48" s="133"/>
      <c r="O48" s="134"/>
      <c r="P48" s="133"/>
      <c r="Q48" s="134"/>
      <c r="R48" s="133"/>
      <c r="S48" s="134"/>
      <c r="T48" s="133"/>
      <c r="U48" s="134"/>
      <c r="V48" s="133"/>
      <c r="W48" s="134"/>
      <c r="X48" s="133"/>
      <c r="Y48" s="1"/>
      <c r="Z48" s="1"/>
      <c r="AA48" s="134"/>
      <c r="AB48" s="133"/>
      <c r="AC48" s="134"/>
      <c r="AD48" s="133"/>
      <c r="AE48" s="134"/>
      <c r="AF48" s="133"/>
      <c r="AG48" s="134"/>
      <c r="AH48" s="133"/>
      <c r="AI48" s="134"/>
      <c r="AJ48" s="133"/>
      <c r="AK48" s="134"/>
      <c r="AL48" s="7"/>
    </row>
    <row r="49" spans="1:49" ht="17.25" hidden="1" customHeight="1">
      <c r="A49" s="137"/>
      <c r="B49" s="138" t="s">
        <v>69</v>
      </c>
      <c r="C49" s="133"/>
      <c r="D49" s="134"/>
      <c r="E49" s="133"/>
      <c r="F49" s="1"/>
      <c r="G49" s="1"/>
      <c r="H49" s="134"/>
      <c r="I49" s="133"/>
      <c r="J49" s="134"/>
      <c r="K49" s="133"/>
      <c r="L49" s="1"/>
      <c r="M49" s="134"/>
      <c r="N49" s="133"/>
      <c r="O49" s="134"/>
      <c r="P49" s="133"/>
      <c r="Q49" s="134"/>
      <c r="R49" s="133"/>
      <c r="S49" s="134"/>
      <c r="T49" s="133"/>
      <c r="U49" s="134"/>
      <c r="V49" s="133"/>
      <c r="W49" s="134"/>
      <c r="X49" s="133"/>
      <c r="Y49" s="1"/>
      <c r="Z49" s="1"/>
      <c r="AA49" s="134"/>
      <c r="AB49" s="133"/>
      <c r="AC49" s="134"/>
      <c r="AD49" s="133"/>
      <c r="AE49" s="134"/>
      <c r="AF49" s="133"/>
      <c r="AG49" s="134"/>
      <c r="AH49" s="133"/>
      <c r="AI49" s="134"/>
      <c r="AJ49" s="133"/>
      <c r="AK49" s="134"/>
      <c r="AL49" s="7"/>
    </row>
    <row r="50" spans="1:49" ht="17.25" hidden="1" customHeight="1">
      <c r="A50" s="137"/>
      <c r="B50" s="138" t="s">
        <v>110</v>
      </c>
      <c r="C50" s="133"/>
      <c r="D50" s="134"/>
      <c r="E50" s="133"/>
      <c r="F50" s="1"/>
      <c r="G50" s="1"/>
      <c r="H50" s="134"/>
      <c r="I50" s="133"/>
      <c r="J50" s="134"/>
      <c r="K50" s="133"/>
      <c r="L50" s="1"/>
      <c r="M50" s="134"/>
      <c r="N50" s="133"/>
      <c r="O50" s="134"/>
      <c r="P50" s="133"/>
      <c r="Q50" s="134"/>
      <c r="R50" s="133"/>
      <c r="S50" s="134"/>
      <c r="T50" s="133"/>
      <c r="U50" s="134"/>
      <c r="V50" s="133"/>
      <c r="W50" s="134"/>
      <c r="X50" s="133"/>
      <c r="Y50" s="1"/>
      <c r="Z50" s="1"/>
      <c r="AA50" s="134"/>
      <c r="AB50" s="133"/>
      <c r="AC50" s="134"/>
      <c r="AD50" s="133"/>
      <c r="AE50" s="134"/>
      <c r="AF50" s="133"/>
      <c r="AG50" s="134"/>
      <c r="AH50" s="133"/>
      <c r="AI50" s="134"/>
      <c r="AJ50" s="133"/>
      <c r="AK50" s="134"/>
      <c r="AL50" s="7"/>
    </row>
    <row r="51" spans="1:49" ht="17.25" hidden="1" customHeight="1">
      <c r="A51" s="137"/>
      <c r="B51" s="138" t="s">
        <v>85</v>
      </c>
      <c r="C51" s="133"/>
      <c r="D51" s="134"/>
      <c r="E51" s="133"/>
      <c r="F51" s="1"/>
      <c r="G51" s="1"/>
      <c r="H51" s="134"/>
      <c r="I51" s="133"/>
      <c r="J51" s="134"/>
      <c r="K51" s="133"/>
      <c r="L51" s="1"/>
      <c r="M51" s="134"/>
      <c r="N51" s="133"/>
      <c r="O51" s="134"/>
      <c r="P51" s="133"/>
      <c r="Q51" s="134"/>
      <c r="R51" s="133"/>
      <c r="S51" s="134"/>
      <c r="T51" s="133"/>
      <c r="U51" s="134"/>
      <c r="V51" s="133"/>
      <c r="W51" s="134"/>
      <c r="X51" s="133"/>
      <c r="Y51" s="1"/>
      <c r="Z51" s="1"/>
      <c r="AA51" s="134"/>
      <c r="AB51" s="133"/>
      <c r="AC51" s="134"/>
      <c r="AD51" s="133"/>
      <c r="AE51" s="134"/>
      <c r="AF51" s="133"/>
      <c r="AG51" s="134"/>
      <c r="AH51" s="133"/>
      <c r="AI51" s="134"/>
      <c r="AJ51" s="133"/>
      <c r="AK51" s="134"/>
      <c r="AL51" s="7"/>
    </row>
    <row r="52" spans="1:49" ht="17.25" hidden="1" customHeight="1">
      <c r="A52" s="137"/>
      <c r="B52" s="139" t="s">
        <v>111</v>
      </c>
      <c r="C52" s="133"/>
      <c r="D52" s="134"/>
      <c r="E52" s="133"/>
      <c r="F52" s="1"/>
      <c r="G52" s="1"/>
      <c r="H52" s="134"/>
      <c r="I52" s="133"/>
      <c r="J52" s="134"/>
      <c r="K52" s="133"/>
      <c r="L52" s="1"/>
      <c r="M52" s="134"/>
      <c r="N52" s="133"/>
      <c r="O52" s="134"/>
      <c r="P52" s="133"/>
      <c r="Q52" s="134"/>
      <c r="R52" s="133" t="s">
        <v>5</v>
      </c>
      <c r="S52" s="134"/>
      <c r="T52" s="133"/>
      <c r="U52" s="134"/>
      <c r="V52" s="133"/>
      <c r="W52" s="134"/>
      <c r="X52" s="133"/>
      <c r="Y52" s="1"/>
      <c r="Z52" s="1"/>
      <c r="AA52" s="134"/>
      <c r="AB52" s="133"/>
      <c r="AC52" s="134"/>
      <c r="AD52" s="133"/>
      <c r="AE52" s="134"/>
      <c r="AF52" s="133"/>
      <c r="AG52" s="134"/>
      <c r="AH52" s="133"/>
      <c r="AI52" s="134"/>
      <c r="AJ52" s="133"/>
      <c r="AK52" s="134"/>
      <c r="AL52" s="7"/>
    </row>
    <row r="53" spans="1:49" ht="17.25" hidden="1" customHeight="1">
      <c r="A53" s="137"/>
      <c r="B53" s="138" t="s">
        <v>112</v>
      </c>
      <c r="C53" s="133"/>
      <c r="D53" s="134"/>
      <c r="E53" s="133"/>
      <c r="F53" s="1"/>
      <c r="G53" s="1"/>
      <c r="H53" s="134"/>
      <c r="I53" s="133"/>
      <c r="J53" s="134"/>
      <c r="K53" s="133"/>
      <c r="L53" s="1"/>
      <c r="M53" s="134"/>
      <c r="N53" s="133"/>
      <c r="O53" s="134"/>
      <c r="P53" s="133"/>
      <c r="Q53" s="134"/>
      <c r="R53" s="133"/>
      <c r="S53" s="134"/>
      <c r="T53" s="133" t="s">
        <v>5</v>
      </c>
      <c r="U53" s="134"/>
      <c r="V53" s="133" t="s">
        <v>5</v>
      </c>
      <c r="W53" s="134"/>
      <c r="X53" s="133"/>
      <c r="Y53" s="1"/>
      <c r="Z53" s="1"/>
      <c r="AA53" s="134"/>
      <c r="AB53" s="133"/>
      <c r="AC53" s="134"/>
      <c r="AD53" s="133"/>
      <c r="AE53" s="134"/>
      <c r="AF53" s="133"/>
      <c r="AG53" s="134"/>
      <c r="AH53" s="133"/>
      <c r="AI53" s="134"/>
      <c r="AJ53" s="133"/>
      <c r="AK53" s="134"/>
      <c r="AL53" s="7"/>
    </row>
    <row r="54" spans="1:49" ht="17.25" hidden="1" customHeight="1">
      <c r="A54" s="137"/>
      <c r="B54" s="138" t="s">
        <v>113</v>
      </c>
      <c r="C54" s="133"/>
      <c r="D54" s="134" t="s">
        <v>5</v>
      </c>
      <c r="E54" s="133"/>
      <c r="F54" s="1" t="s">
        <v>5</v>
      </c>
      <c r="G54" s="1" t="s">
        <v>41</v>
      </c>
      <c r="H54" s="134"/>
      <c r="I54" s="133" t="s">
        <v>46</v>
      </c>
      <c r="J54" s="134" t="s">
        <v>46</v>
      </c>
      <c r="K54" s="133" t="s">
        <v>5</v>
      </c>
      <c r="L54" s="1"/>
      <c r="M54" s="134"/>
      <c r="N54" s="133"/>
      <c r="O54" s="134"/>
      <c r="P54" s="133"/>
      <c r="Q54" s="134"/>
      <c r="R54" s="140" t="s">
        <v>24</v>
      </c>
      <c r="S54" s="134" t="s">
        <v>5</v>
      </c>
      <c r="T54" s="133"/>
      <c r="U54" s="141" t="s">
        <v>24</v>
      </c>
      <c r="V54" s="133"/>
      <c r="W54" s="134"/>
      <c r="X54" s="133"/>
      <c r="Y54" s="1"/>
      <c r="Z54" s="1" t="s">
        <v>25</v>
      </c>
      <c r="AA54" s="134"/>
      <c r="AB54" s="133" t="s">
        <v>5</v>
      </c>
      <c r="AC54" s="134"/>
      <c r="AD54" s="133" t="s">
        <v>5</v>
      </c>
      <c r="AE54" s="134"/>
      <c r="AF54" s="140" t="s">
        <v>24</v>
      </c>
      <c r="AG54" s="134"/>
      <c r="AH54" s="133"/>
      <c r="AI54" s="134" t="s">
        <v>5</v>
      </c>
      <c r="AJ54" s="133"/>
      <c r="AK54" s="134"/>
      <c r="AL54" s="7"/>
    </row>
    <row r="55" spans="1:49" ht="17.25" hidden="1" customHeight="1">
      <c r="A55" s="137"/>
      <c r="B55" s="138" t="s">
        <v>114</v>
      </c>
      <c r="C55" s="133"/>
      <c r="D55" s="134"/>
      <c r="E55" s="133"/>
      <c r="F55" s="1" t="s">
        <v>5</v>
      </c>
      <c r="G55" s="1" t="s">
        <v>5</v>
      </c>
      <c r="H55" s="134" t="s">
        <v>5</v>
      </c>
      <c r="I55" s="133"/>
      <c r="J55" s="134"/>
      <c r="K55" s="133"/>
      <c r="L55" s="1" t="s">
        <v>25</v>
      </c>
      <c r="M55" s="134" t="s">
        <v>25</v>
      </c>
      <c r="N55" s="133" t="s">
        <v>5</v>
      </c>
      <c r="O55" s="134" t="s">
        <v>5</v>
      </c>
      <c r="P55" s="133"/>
      <c r="Q55" s="134"/>
      <c r="R55" s="133"/>
      <c r="S55" s="134" t="s">
        <v>25</v>
      </c>
      <c r="T55" s="133" t="s">
        <v>5</v>
      </c>
      <c r="U55" s="134"/>
      <c r="V55" s="133"/>
      <c r="W55" s="134"/>
      <c r="X55" s="133"/>
      <c r="Y55" s="1"/>
      <c r="Z55" s="1"/>
      <c r="AA55" s="134"/>
      <c r="AB55" s="133"/>
      <c r="AC55" s="134"/>
      <c r="AD55" s="133"/>
      <c r="AE55" s="134"/>
      <c r="AF55" s="133" t="s">
        <v>18</v>
      </c>
      <c r="AG55" s="134"/>
      <c r="AH55" s="133"/>
      <c r="AI55" s="134"/>
      <c r="AJ55" s="133"/>
      <c r="AK55" s="134"/>
      <c r="AL55" s="7"/>
    </row>
    <row r="56" spans="1:49" ht="17.25" hidden="1" customHeight="1">
      <c r="A56" s="137"/>
      <c r="B56" s="138" t="s">
        <v>115</v>
      </c>
      <c r="C56" s="133" t="s">
        <v>5</v>
      </c>
      <c r="D56" s="134" t="s">
        <v>5</v>
      </c>
      <c r="E56" s="133"/>
      <c r="F56" s="1"/>
      <c r="G56" s="1" t="s">
        <v>5</v>
      </c>
      <c r="H56" s="134"/>
      <c r="I56" s="133"/>
      <c r="J56" s="134"/>
      <c r="K56" s="133"/>
      <c r="L56" s="1" t="s">
        <v>53</v>
      </c>
      <c r="M56" s="134" t="s">
        <v>53</v>
      </c>
      <c r="N56" s="133" t="s">
        <v>5</v>
      </c>
      <c r="O56" s="134" t="s">
        <v>5</v>
      </c>
      <c r="P56" s="133"/>
      <c r="Q56" s="134"/>
      <c r="R56" s="133"/>
      <c r="S56" s="134"/>
      <c r="T56" s="133"/>
      <c r="U56" s="134"/>
      <c r="V56" s="133" t="s">
        <v>25</v>
      </c>
      <c r="W56" s="134"/>
      <c r="X56" s="133"/>
      <c r="Y56" s="1"/>
      <c r="Z56" s="1"/>
      <c r="AA56" s="134" t="s">
        <v>25</v>
      </c>
      <c r="AB56" s="133"/>
      <c r="AC56" s="134"/>
      <c r="AD56" s="133" t="s">
        <v>25</v>
      </c>
      <c r="AE56" s="141" t="s">
        <v>24</v>
      </c>
      <c r="AF56" s="133"/>
      <c r="AG56" s="134"/>
      <c r="AH56" s="133" t="s">
        <v>5</v>
      </c>
      <c r="AI56" s="134" t="s">
        <v>5</v>
      </c>
      <c r="AJ56" s="133" t="s">
        <v>5</v>
      </c>
      <c r="AK56" s="134" t="s">
        <v>5</v>
      </c>
      <c r="AL56" s="7"/>
    </row>
    <row r="57" spans="1:49" ht="17.25" hidden="1" customHeight="1">
      <c r="A57" s="137"/>
      <c r="B57" s="138" t="s">
        <v>116</v>
      </c>
      <c r="C57" s="133"/>
      <c r="D57" s="141" t="s">
        <v>5</v>
      </c>
      <c r="E57" s="133"/>
      <c r="F57" s="142" t="s">
        <v>5</v>
      </c>
      <c r="G57" s="142" t="s">
        <v>22</v>
      </c>
      <c r="H57" s="134"/>
      <c r="I57" s="140" t="s">
        <v>5</v>
      </c>
      <c r="J57" s="134"/>
      <c r="K57" s="140" t="s">
        <v>5</v>
      </c>
      <c r="L57" s="1"/>
      <c r="M57" s="134"/>
      <c r="N57" s="133"/>
      <c r="O57" s="134"/>
      <c r="P57" s="133"/>
      <c r="Q57" s="141" t="s">
        <v>5</v>
      </c>
      <c r="R57" s="133"/>
      <c r="S57" s="134"/>
      <c r="T57" s="133"/>
      <c r="U57" s="134"/>
      <c r="V57" s="133"/>
      <c r="W57" s="134"/>
      <c r="X57" s="133"/>
      <c r="Y57" s="1"/>
      <c r="Z57" s="1"/>
      <c r="AA57" s="134"/>
      <c r="AB57" s="133"/>
      <c r="AC57" s="134"/>
      <c r="AD57" s="133"/>
      <c r="AE57" s="134"/>
      <c r="AF57" s="133"/>
      <c r="AG57" s="134"/>
      <c r="AH57" s="133"/>
      <c r="AI57" s="134"/>
      <c r="AJ57" s="133"/>
      <c r="AK57" s="134"/>
      <c r="AL57" s="7"/>
    </row>
    <row r="58" spans="1:49" ht="17.25" hidden="1" customHeight="1">
      <c r="A58" s="137"/>
      <c r="B58" s="138" t="s">
        <v>117</v>
      </c>
      <c r="C58" s="133" t="s">
        <v>5</v>
      </c>
      <c r="D58" s="134" t="s">
        <v>5</v>
      </c>
      <c r="E58" s="133" t="s">
        <v>5</v>
      </c>
      <c r="F58" s="1" t="s">
        <v>5</v>
      </c>
      <c r="G58" s="1" t="s">
        <v>5</v>
      </c>
      <c r="H58" s="134" t="s">
        <v>5</v>
      </c>
      <c r="I58" s="133" t="s">
        <v>5</v>
      </c>
      <c r="J58" s="134" t="s">
        <v>5</v>
      </c>
      <c r="K58" s="133" t="s">
        <v>5</v>
      </c>
      <c r="L58" s="1" t="s">
        <v>5</v>
      </c>
      <c r="M58" s="134" t="s">
        <v>5</v>
      </c>
      <c r="N58" s="133" t="s">
        <v>5</v>
      </c>
      <c r="O58" s="134" t="s">
        <v>5</v>
      </c>
      <c r="P58" s="133" t="s">
        <v>5</v>
      </c>
      <c r="Q58" s="134" t="s">
        <v>5</v>
      </c>
      <c r="R58" s="133" t="s">
        <v>5</v>
      </c>
      <c r="S58" s="134" t="s">
        <v>5</v>
      </c>
      <c r="T58" s="133" t="s">
        <v>5</v>
      </c>
      <c r="U58" s="134" t="s">
        <v>5</v>
      </c>
      <c r="V58" s="133" t="s">
        <v>5</v>
      </c>
      <c r="W58" s="134" t="s">
        <v>5</v>
      </c>
      <c r="X58" s="133" t="s">
        <v>5</v>
      </c>
      <c r="Y58" s="1" t="s">
        <v>5</v>
      </c>
      <c r="Z58" s="1" t="s">
        <v>5</v>
      </c>
      <c r="AA58" s="134" t="s">
        <v>5</v>
      </c>
      <c r="AB58" s="133" t="s">
        <v>5</v>
      </c>
      <c r="AC58" s="134" t="s">
        <v>5</v>
      </c>
      <c r="AD58" s="133" t="s">
        <v>5</v>
      </c>
      <c r="AE58" s="134" t="s">
        <v>5</v>
      </c>
      <c r="AF58" s="133" t="s">
        <v>5</v>
      </c>
      <c r="AG58" s="134" t="s">
        <v>5</v>
      </c>
      <c r="AH58" s="133" t="s">
        <v>5</v>
      </c>
      <c r="AI58" s="134" t="s">
        <v>5</v>
      </c>
      <c r="AJ58" s="133" t="s">
        <v>5</v>
      </c>
      <c r="AK58" s="134" t="s">
        <v>5</v>
      </c>
      <c r="AL58" s="7"/>
    </row>
    <row r="59" spans="1:49" s="149" customFormat="1" ht="17.25" hidden="1" customHeight="1">
      <c r="A59" s="1" t="s">
        <v>57</v>
      </c>
      <c r="B59" s="143" t="s">
        <v>66</v>
      </c>
      <c r="C59" s="144" t="s">
        <v>22</v>
      </c>
      <c r="D59" s="145" t="s">
        <v>22</v>
      </c>
      <c r="E59" s="144" t="s">
        <v>22</v>
      </c>
      <c r="F59" s="146" t="s">
        <v>22</v>
      </c>
      <c r="G59" s="146" t="s">
        <v>22</v>
      </c>
      <c r="H59" s="145" t="s">
        <v>22</v>
      </c>
      <c r="I59" s="144" t="s">
        <v>22</v>
      </c>
      <c r="J59" s="145" t="s">
        <v>5</v>
      </c>
      <c r="K59" s="144" t="s">
        <v>22</v>
      </c>
      <c r="L59" s="146" t="s">
        <v>5</v>
      </c>
      <c r="M59" s="145" t="s">
        <v>5</v>
      </c>
      <c r="N59" s="144" t="s">
        <v>22</v>
      </c>
      <c r="O59" s="145" t="s">
        <v>5</v>
      </c>
      <c r="P59" s="144" t="s">
        <v>22</v>
      </c>
      <c r="Q59" s="145" t="s">
        <v>5</v>
      </c>
      <c r="R59" s="144" t="s">
        <v>22</v>
      </c>
      <c r="S59" s="145" t="s">
        <v>5</v>
      </c>
      <c r="T59" s="144" t="s">
        <v>22</v>
      </c>
      <c r="U59" s="145" t="s">
        <v>5</v>
      </c>
      <c r="V59" s="144" t="s">
        <v>22</v>
      </c>
      <c r="W59" s="145" t="s">
        <v>5</v>
      </c>
      <c r="X59" s="144" t="s">
        <v>5</v>
      </c>
      <c r="Y59" s="146" t="s">
        <v>5</v>
      </c>
      <c r="Z59" s="146" t="s">
        <v>22</v>
      </c>
      <c r="AA59" s="145" t="s">
        <v>5</v>
      </c>
      <c r="AB59" s="147" t="s">
        <v>22</v>
      </c>
      <c r="AC59" s="148" t="s">
        <v>22</v>
      </c>
      <c r="AD59" s="147" t="s">
        <v>22</v>
      </c>
      <c r="AE59" s="148" t="s">
        <v>22</v>
      </c>
      <c r="AF59" s="147" t="s">
        <v>22</v>
      </c>
      <c r="AG59" s="148" t="s">
        <v>22</v>
      </c>
      <c r="AH59" s="147" t="s">
        <v>22</v>
      </c>
      <c r="AI59" s="148" t="s">
        <v>22</v>
      </c>
      <c r="AJ59" s="133"/>
      <c r="AK59" s="134"/>
      <c r="AL59" s="7"/>
      <c r="AM59" s="8"/>
      <c r="AN59" s="8"/>
      <c r="AO59" s="8"/>
      <c r="AP59" s="8"/>
      <c r="AQ59" s="8"/>
      <c r="AR59" s="8"/>
      <c r="AS59" s="8"/>
      <c r="AT59" s="8"/>
      <c r="AU59" s="8"/>
      <c r="AW59" s="149" t="s">
        <v>68</v>
      </c>
    </row>
    <row r="60" spans="1:49" s="149" customFormat="1" ht="17.25" hidden="1" customHeight="1">
      <c r="A60" s="135" t="s">
        <v>13</v>
      </c>
      <c r="B60" s="136" t="s">
        <v>38</v>
      </c>
      <c r="C60" s="133"/>
      <c r="D60" s="134"/>
      <c r="E60" s="133" t="s">
        <v>5</v>
      </c>
      <c r="F60" s="1" t="s">
        <v>5</v>
      </c>
      <c r="G60" s="1"/>
      <c r="H60" s="134"/>
      <c r="I60" s="133" t="s">
        <v>5</v>
      </c>
      <c r="J60" s="134"/>
      <c r="K60" s="133" t="s">
        <v>5</v>
      </c>
      <c r="L60" s="1" t="s">
        <v>5</v>
      </c>
      <c r="M60" s="134"/>
      <c r="N60" s="133" t="s">
        <v>5</v>
      </c>
      <c r="O60" s="134"/>
      <c r="P60" s="133"/>
      <c r="Q60" s="134"/>
      <c r="R60" s="133" t="s">
        <v>5</v>
      </c>
      <c r="S60" s="134"/>
      <c r="T60" s="133"/>
      <c r="U60" s="134"/>
      <c r="V60" s="133" t="s">
        <v>5</v>
      </c>
      <c r="W60" s="134" t="s">
        <v>5</v>
      </c>
      <c r="X60" s="133"/>
      <c r="Y60" s="1"/>
      <c r="Z60" s="1"/>
      <c r="AA60" s="134"/>
      <c r="AB60" s="133" t="s">
        <v>5</v>
      </c>
      <c r="AC60" s="134"/>
      <c r="AD60" s="133" t="s">
        <v>5</v>
      </c>
      <c r="AE60" s="134"/>
      <c r="AF60" s="133" t="s">
        <v>5</v>
      </c>
      <c r="AG60" s="134"/>
      <c r="AH60" s="133" t="s">
        <v>5</v>
      </c>
      <c r="AI60" s="134"/>
      <c r="AJ60" s="150"/>
      <c r="AK60" s="134"/>
      <c r="AL60" s="7"/>
      <c r="AN60" s="8"/>
      <c r="AO60" s="8"/>
      <c r="AQ60" s="8"/>
      <c r="AR60" s="8"/>
      <c r="AS60" s="8"/>
      <c r="AU60" s="8"/>
      <c r="AW60" s="149" t="s">
        <v>42</v>
      </c>
    </row>
    <row r="61" spans="1:49" ht="17.25" hidden="1" customHeight="1">
      <c r="A61" s="1"/>
      <c r="B61" s="2"/>
      <c r="C61" s="133"/>
      <c r="D61" s="134"/>
      <c r="E61" s="133"/>
      <c r="F61" s="1"/>
      <c r="G61" s="1"/>
      <c r="H61" s="134"/>
      <c r="I61" s="133"/>
      <c r="J61" s="134"/>
      <c r="K61" s="133"/>
      <c r="L61" s="1"/>
      <c r="M61" s="134"/>
      <c r="N61" s="133"/>
      <c r="O61" s="134"/>
      <c r="P61" s="133"/>
      <c r="Q61" s="134"/>
      <c r="R61" s="133"/>
      <c r="S61" s="134"/>
      <c r="T61" s="133"/>
      <c r="U61" s="134"/>
      <c r="V61" s="133"/>
      <c r="W61" s="134"/>
      <c r="X61" s="133"/>
      <c r="Y61" s="1"/>
      <c r="Z61" s="1"/>
      <c r="AA61" s="134"/>
      <c r="AB61" s="133"/>
      <c r="AC61" s="134"/>
      <c r="AD61" s="133"/>
      <c r="AE61" s="134"/>
      <c r="AF61" s="133"/>
      <c r="AG61" s="134"/>
      <c r="AH61" s="133"/>
      <c r="AI61" s="134"/>
      <c r="AJ61" s="133"/>
      <c r="AK61" s="134"/>
      <c r="AL61" s="7"/>
    </row>
    <row r="62" spans="1:49" s="149" customFormat="1" ht="17.25" hidden="1" customHeight="1">
      <c r="A62" s="1"/>
      <c r="B62" s="151" t="s">
        <v>5</v>
      </c>
      <c r="C62" s="151">
        <f>COUNTIF(C3:C39,"○")</f>
        <v>15</v>
      </c>
      <c r="D62" s="151">
        <f t="shared" ref="D62:AK62" si="7">COUNTIF(D3:D39,"○")</f>
        <v>13</v>
      </c>
      <c r="E62" s="151">
        <f t="shared" si="7"/>
        <v>22</v>
      </c>
      <c r="F62" s="151">
        <f t="shared" si="7"/>
        <v>15</v>
      </c>
      <c r="G62" s="151">
        <f t="shared" si="7"/>
        <v>19</v>
      </c>
      <c r="H62" s="151">
        <f t="shared" si="7"/>
        <v>25</v>
      </c>
      <c r="I62" s="151">
        <f t="shared" si="7"/>
        <v>22</v>
      </c>
      <c r="J62" s="151">
        <f t="shared" si="7"/>
        <v>18</v>
      </c>
      <c r="K62" s="151">
        <f t="shared" si="7"/>
        <v>16</v>
      </c>
      <c r="L62" s="151">
        <f t="shared" si="7"/>
        <v>16</v>
      </c>
      <c r="M62" s="151">
        <f t="shared" si="7"/>
        <v>20</v>
      </c>
      <c r="N62" s="151">
        <f t="shared" si="7"/>
        <v>20</v>
      </c>
      <c r="O62" s="151">
        <f t="shared" si="7"/>
        <v>19</v>
      </c>
      <c r="P62" s="151">
        <f t="shared" si="7"/>
        <v>26</v>
      </c>
      <c r="Q62" s="151">
        <f t="shared" si="7"/>
        <v>14</v>
      </c>
      <c r="R62" s="151">
        <f t="shared" si="7"/>
        <v>17</v>
      </c>
      <c r="S62" s="151">
        <f t="shared" si="7"/>
        <v>16</v>
      </c>
      <c r="T62" s="151">
        <f t="shared" si="7"/>
        <v>13</v>
      </c>
      <c r="U62" s="151">
        <f t="shared" si="7"/>
        <v>15</v>
      </c>
      <c r="V62" s="151">
        <f t="shared" si="7"/>
        <v>11</v>
      </c>
      <c r="W62" s="151">
        <f t="shared" si="7"/>
        <v>25</v>
      </c>
      <c r="X62" s="151">
        <f t="shared" si="7"/>
        <v>28</v>
      </c>
      <c r="Y62" s="151">
        <f t="shared" si="7"/>
        <v>29</v>
      </c>
      <c r="Z62" s="151">
        <f t="shared" si="7"/>
        <v>22</v>
      </c>
      <c r="AA62" s="151">
        <f t="shared" si="7"/>
        <v>19</v>
      </c>
      <c r="AB62" s="151">
        <f t="shared" si="7"/>
        <v>21</v>
      </c>
      <c r="AC62" s="151">
        <f t="shared" si="7"/>
        <v>19</v>
      </c>
      <c r="AD62" s="151">
        <f t="shared" si="7"/>
        <v>14</v>
      </c>
      <c r="AE62" s="151">
        <f t="shared" si="7"/>
        <v>15</v>
      </c>
      <c r="AF62" s="151">
        <f t="shared" si="7"/>
        <v>18</v>
      </c>
      <c r="AG62" s="151">
        <f t="shared" si="7"/>
        <v>17</v>
      </c>
      <c r="AH62" s="151">
        <f t="shared" si="7"/>
        <v>32</v>
      </c>
      <c r="AI62" s="151">
        <f t="shared" si="7"/>
        <v>30</v>
      </c>
      <c r="AJ62" s="151">
        <f t="shared" si="7"/>
        <v>31</v>
      </c>
      <c r="AK62" s="151">
        <f t="shared" si="7"/>
        <v>24</v>
      </c>
      <c r="AL62" s="7"/>
      <c r="AM62" s="8"/>
      <c r="AN62" s="8"/>
      <c r="AO62" s="8"/>
      <c r="AP62" s="8"/>
      <c r="AQ62" s="8"/>
      <c r="AR62" s="8"/>
      <c r="AS62" s="8"/>
      <c r="AT62" s="8"/>
      <c r="AU62" s="8"/>
    </row>
    <row r="63" spans="1:49" ht="17.25" hidden="1" customHeight="1">
      <c r="A63" s="1"/>
      <c r="B63" s="151" t="s">
        <v>106</v>
      </c>
      <c r="C63" s="151">
        <f>COUNTIF(C3:C39,"×")</f>
        <v>17</v>
      </c>
      <c r="D63" s="151">
        <f t="shared" ref="D63:AK63" si="8">COUNTIF(D3:D39,"×")</f>
        <v>17</v>
      </c>
      <c r="E63" s="151">
        <f t="shared" si="8"/>
        <v>15</v>
      </c>
      <c r="F63" s="151">
        <f t="shared" si="8"/>
        <v>14</v>
      </c>
      <c r="G63" s="151">
        <f t="shared" si="8"/>
        <v>9</v>
      </c>
      <c r="H63" s="151">
        <f t="shared" si="8"/>
        <v>9</v>
      </c>
      <c r="I63" s="151">
        <f t="shared" si="8"/>
        <v>9</v>
      </c>
      <c r="J63" s="151">
        <f t="shared" si="8"/>
        <v>2</v>
      </c>
      <c r="K63" s="151">
        <f t="shared" si="8"/>
        <v>12</v>
      </c>
      <c r="L63" s="151">
        <f t="shared" si="8"/>
        <v>5</v>
      </c>
      <c r="M63" s="151">
        <f t="shared" si="8"/>
        <v>10</v>
      </c>
      <c r="N63" s="151">
        <f t="shared" si="8"/>
        <v>12</v>
      </c>
      <c r="O63" s="151">
        <f t="shared" si="8"/>
        <v>15</v>
      </c>
      <c r="P63" s="151">
        <f t="shared" si="8"/>
        <v>1</v>
      </c>
      <c r="Q63" s="151">
        <f t="shared" si="8"/>
        <v>4</v>
      </c>
      <c r="R63" s="151">
        <f t="shared" si="8"/>
        <v>4</v>
      </c>
      <c r="S63" s="151">
        <f t="shared" si="8"/>
        <v>5</v>
      </c>
      <c r="T63" s="151">
        <f t="shared" si="8"/>
        <v>9</v>
      </c>
      <c r="U63" s="151">
        <f t="shared" si="8"/>
        <v>4</v>
      </c>
      <c r="V63" s="151">
        <f t="shared" si="8"/>
        <v>4</v>
      </c>
      <c r="W63" s="151">
        <f t="shared" si="8"/>
        <v>5</v>
      </c>
      <c r="X63" s="151">
        <f t="shared" si="8"/>
        <v>2</v>
      </c>
      <c r="Y63" s="151">
        <f t="shared" si="8"/>
        <v>1</v>
      </c>
      <c r="Z63" s="151">
        <f t="shared" si="8"/>
        <v>4</v>
      </c>
      <c r="AA63" s="151">
        <f t="shared" si="8"/>
        <v>9</v>
      </c>
      <c r="AB63" s="151">
        <f t="shared" si="8"/>
        <v>5</v>
      </c>
      <c r="AC63" s="151">
        <f t="shared" si="8"/>
        <v>8</v>
      </c>
      <c r="AD63" s="151">
        <f t="shared" si="8"/>
        <v>14</v>
      </c>
      <c r="AE63" s="151">
        <f t="shared" si="8"/>
        <v>15</v>
      </c>
      <c r="AF63" s="151">
        <f t="shared" si="8"/>
        <v>7</v>
      </c>
      <c r="AG63" s="151">
        <f t="shared" si="8"/>
        <v>4</v>
      </c>
      <c r="AH63" s="151">
        <f t="shared" si="8"/>
        <v>3</v>
      </c>
      <c r="AI63" s="151">
        <f t="shared" si="8"/>
        <v>3</v>
      </c>
      <c r="AJ63" s="151">
        <f t="shared" si="8"/>
        <v>6</v>
      </c>
      <c r="AK63" s="151">
        <f t="shared" si="8"/>
        <v>9</v>
      </c>
      <c r="AL63" s="7"/>
    </row>
    <row r="64" spans="1:49" ht="17.25" hidden="1" customHeight="1">
      <c r="A64" s="1"/>
      <c r="B64" s="151" t="s">
        <v>22</v>
      </c>
      <c r="C64" s="151">
        <f>COUNTIF(C3:C39,"△")</f>
        <v>0</v>
      </c>
      <c r="D64" s="151">
        <f t="shared" ref="D64:AK64" si="9">COUNTIF(D3:D39,"△")</f>
        <v>1</v>
      </c>
      <c r="E64" s="151">
        <f t="shared" si="9"/>
        <v>0</v>
      </c>
      <c r="F64" s="151">
        <f t="shared" si="9"/>
        <v>0</v>
      </c>
      <c r="G64" s="151">
        <f t="shared" si="9"/>
        <v>1</v>
      </c>
      <c r="H64" s="151">
        <f t="shared" si="9"/>
        <v>3</v>
      </c>
      <c r="I64" s="151">
        <f t="shared" si="9"/>
        <v>1</v>
      </c>
      <c r="J64" s="151">
        <f t="shared" si="9"/>
        <v>1</v>
      </c>
      <c r="K64" s="151">
        <f t="shared" si="9"/>
        <v>0</v>
      </c>
      <c r="L64" s="151">
        <f t="shared" si="9"/>
        <v>3</v>
      </c>
      <c r="M64" s="151">
        <f t="shared" si="9"/>
        <v>3</v>
      </c>
      <c r="N64" s="151">
        <f t="shared" si="9"/>
        <v>2</v>
      </c>
      <c r="O64" s="151">
        <f t="shared" si="9"/>
        <v>3</v>
      </c>
      <c r="P64" s="151">
        <f t="shared" si="9"/>
        <v>0</v>
      </c>
      <c r="Q64" s="151">
        <f t="shared" si="9"/>
        <v>3</v>
      </c>
      <c r="R64" s="151">
        <f t="shared" si="9"/>
        <v>1</v>
      </c>
      <c r="S64" s="151">
        <f t="shared" si="9"/>
        <v>2</v>
      </c>
      <c r="T64" s="151">
        <f t="shared" si="9"/>
        <v>0</v>
      </c>
      <c r="U64" s="151">
        <f t="shared" si="9"/>
        <v>3</v>
      </c>
      <c r="V64" s="151">
        <f t="shared" si="9"/>
        <v>1</v>
      </c>
      <c r="W64" s="151">
        <f t="shared" si="9"/>
        <v>3</v>
      </c>
      <c r="X64" s="151">
        <f t="shared" si="9"/>
        <v>3</v>
      </c>
      <c r="Y64" s="151">
        <f t="shared" si="9"/>
        <v>1</v>
      </c>
      <c r="Z64" s="151">
        <f t="shared" si="9"/>
        <v>2</v>
      </c>
      <c r="AA64" s="151">
        <f t="shared" si="9"/>
        <v>3</v>
      </c>
      <c r="AB64" s="151">
        <f t="shared" si="9"/>
        <v>2</v>
      </c>
      <c r="AC64" s="151">
        <f t="shared" si="9"/>
        <v>3</v>
      </c>
      <c r="AD64" s="151">
        <f t="shared" si="9"/>
        <v>2</v>
      </c>
      <c r="AE64" s="151">
        <f t="shared" si="9"/>
        <v>4</v>
      </c>
      <c r="AF64" s="151">
        <f t="shared" si="9"/>
        <v>1</v>
      </c>
      <c r="AG64" s="151">
        <f t="shared" si="9"/>
        <v>4</v>
      </c>
      <c r="AH64" s="151">
        <f t="shared" si="9"/>
        <v>0</v>
      </c>
      <c r="AI64" s="151">
        <f t="shared" si="9"/>
        <v>3</v>
      </c>
      <c r="AJ64" s="151">
        <f t="shared" si="9"/>
        <v>0</v>
      </c>
      <c r="AK64" s="151">
        <f t="shared" si="9"/>
        <v>4</v>
      </c>
      <c r="AL64" s="7"/>
    </row>
    <row r="65" spans="1:45" ht="17.25" hidden="1" customHeight="1">
      <c r="A65" s="1"/>
      <c r="B65" s="151" t="s">
        <v>107</v>
      </c>
      <c r="C65" s="151">
        <f>COUNTIF(C3:C39,"道カブ")</f>
        <v>0</v>
      </c>
      <c r="D65" s="151">
        <f t="shared" ref="D65:AK65" si="10">COUNTIF(D3:D39,"道カブ")</f>
        <v>0</v>
      </c>
      <c r="E65" s="151">
        <f t="shared" si="10"/>
        <v>0</v>
      </c>
      <c r="F65" s="151">
        <f t="shared" si="10"/>
        <v>0</v>
      </c>
      <c r="G65" s="151">
        <f t="shared" si="10"/>
        <v>0</v>
      </c>
      <c r="H65" s="151">
        <f t="shared" si="10"/>
        <v>0</v>
      </c>
      <c r="I65" s="151">
        <f t="shared" si="10"/>
        <v>0</v>
      </c>
      <c r="J65" s="151">
        <f t="shared" si="10"/>
        <v>0</v>
      </c>
      <c r="K65" s="151">
        <f t="shared" si="10"/>
        <v>0</v>
      </c>
      <c r="L65" s="151">
        <f t="shared" si="10"/>
        <v>0</v>
      </c>
      <c r="M65" s="151">
        <f t="shared" si="10"/>
        <v>0</v>
      </c>
      <c r="N65" s="151">
        <f t="shared" si="10"/>
        <v>0</v>
      </c>
      <c r="O65" s="151">
        <f t="shared" si="10"/>
        <v>0</v>
      </c>
      <c r="P65" s="151">
        <f t="shared" si="10"/>
        <v>0</v>
      </c>
      <c r="Q65" s="151">
        <f t="shared" si="10"/>
        <v>0</v>
      </c>
      <c r="R65" s="151">
        <f t="shared" si="10"/>
        <v>1</v>
      </c>
      <c r="S65" s="151">
        <f t="shared" si="10"/>
        <v>0</v>
      </c>
      <c r="T65" s="151">
        <f t="shared" si="10"/>
        <v>0</v>
      </c>
      <c r="U65" s="151">
        <f t="shared" si="10"/>
        <v>1</v>
      </c>
      <c r="V65" s="151">
        <f t="shared" si="10"/>
        <v>0</v>
      </c>
      <c r="W65" s="151">
        <f t="shared" si="10"/>
        <v>0</v>
      </c>
      <c r="X65" s="151">
        <f t="shared" si="10"/>
        <v>0</v>
      </c>
      <c r="Y65" s="151">
        <f t="shared" si="10"/>
        <v>0</v>
      </c>
      <c r="Z65" s="151">
        <f t="shared" si="10"/>
        <v>0</v>
      </c>
      <c r="AA65" s="151">
        <f t="shared" si="10"/>
        <v>0</v>
      </c>
      <c r="AB65" s="151">
        <f t="shared" si="10"/>
        <v>0</v>
      </c>
      <c r="AC65" s="151">
        <f t="shared" si="10"/>
        <v>0</v>
      </c>
      <c r="AD65" s="151">
        <f t="shared" si="10"/>
        <v>0</v>
      </c>
      <c r="AE65" s="151">
        <f t="shared" si="10"/>
        <v>1</v>
      </c>
      <c r="AF65" s="151">
        <f t="shared" si="10"/>
        <v>0</v>
      </c>
      <c r="AG65" s="151">
        <f t="shared" si="10"/>
        <v>0</v>
      </c>
      <c r="AH65" s="151">
        <f t="shared" si="10"/>
        <v>0</v>
      </c>
      <c r="AI65" s="151">
        <f t="shared" si="10"/>
        <v>0</v>
      </c>
      <c r="AJ65" s="151">
        <f t="shared" si="10"/>
        <v>0</v>
      </c>
      <c r="AK65" s="151">
        <f t="shared" si="10"/>
        <v>0</v>
      </c>
      <c r="AL65" s="7"/>
    </row>
    <row r="66" spans="1:45" ht="17.25" hidden="1" customHeight="1">
      <c r="A66" s="1"/>
      <c r="B66" s="151" t="s">
        <v>25</v>
      </c>
      <c r="C66" s="151">
        <f>COUNTIF(C3:C39,"BC")</f>
        <v>0</v>
      </c>
      <c r="D66" s="151">
        <f t="shared" ref="D66:AK66" si="11">COUNTIF(D3:D39,"BC")</f>
        <v>0</v>
      </c>
      <c r="E66" s="151">
        <f t="shared" si="11"/>
        <v>0</v>
      </c>
      <c r="F66" s="151">
        <f t="shared" si="11"/>
        <v>0</v>
      </c>
      <c r="G66" s="151">
        <f t="shared" si="11"/>
        <v>0</v>
      </c>
      <c r="H66" s="151">
        <f t="shared" si="11"/>
        <v>0</v>
      </c>
      <c r="I66" s="151">
        <f t="shared" si="11"/>
        <v>0</v>
      </c>
      <c r="J66" s="151">
        <f t="shared" si="11"/>
        <v>0</v>
      </c>
      <c r="K66" s="151">
        <f t="shared" si="11"/>
        <v>0</v>
      </c>
      <c r="L66" s="151">
        <f t="shared" si="11"/>
        <v>0</v>
      </c>
      <c r="M66" s="151">
        <f t="shared" si="11"/>
        <v>0</v>
      </c>
      <c r="N66" s="151">
        <f t="shared" si="11"/>
        <v>0</v>
      </c>
      <c r="O66" s="151">
        <f t="shared" si="11"/>
        <v>0</v>
      </c>
      <c r="P66" s="151">
        <f t="shared" si="11"/>
        <v>0</v>
      </c>
      <c r="Q66" s="151">
        <f t="shared" si="11"/>
        <v>0</v>
      </c>
      <c r="R66" s="151">
        <f t="shared" si="11"/>
        <v>0</v>
      </c>
      <c r="S66" s="151">
        <f t="shared" si="11"/>
        <v>0</v>
      </c>
      <c r="T66" s="151">
        <f t="shared" si="11"/>
        <v>0</v>
      </c>
      <c r="U66" s="151">
        <f t="shared" si="11"/>
        <v>0</v>
      </c>
      <c r="V66" s="151">
        <f t="shared" si="11"/>
        <v>0</v>
      </c>
      <c r="W66" s="151">
        <f t="shared" si="11"/>
        <v>0</v>
      </c>
      <c r="X66" s="151">
        <f t="shared" si="11"/>
        <v>0</v>
      </c>
      <c r="Y66" s="151">
        <f t="shared" si="11"/>
        <v>0</v>
      </c>
      <c r="Z66" s="151">
        <f t="shared" si="11"/>
        <v>1</v>
      </c>
      <c r="AA66" s="151">
        <f t="shared" si="11"/>
        <v>0</v>
      </c>
      <c r="AB66" s="151">
        <f t="shared" si="11"/>
        <v>0</v>
      </c>
      <c r="AC66" s="151">
        <f t="shared" si="11"/>
        <v>0</v>
      </c>
      <c r="AD66" s="151">
        <f t="shared" si="11"/>
        <v>0</v>
      </c>
      <c r="AE66" s="151">
        <f t="shared" si="11"/>
        <v>0</v>
      </c>
      <c r="AF66" s="151">
        <f t="shared" si="11"/>
        <v>0</v>
      </c>
      <c r="AG66" s="151">
        <f t="shared" si="11"/>
        <v>0</v>
      </c>
      <c r="AH66" s="151">
        <f t="shared" si="11"/>
        <v>0</v>
      </c>
      <c r="AI66" s="151">
        <f t="shared" si="11"/>
        <v>0</v>
      </c>
      <c r="AJ66" s="151">
        <f t="shared" si="11"/>
        <v>0</v>
      </c>
      <c r="AK66" s="151">
        <f t="shared" si="11"/>
        <v>0</v>
      </c>
      <c r="AL66" s="7"/>
    </row>
    <row r="67" spans="1:45" ht="17.25" hidden="1" customHeight="1">
      <c r="B67" s="151" t="s">
        <v>108</v>
      </c>
      <c r="C67" s="151">
        <f>(((COUNTA(C3:C39)-C68)))/2</f>
        <v>2.5</v>
      </c>
      <c r="D67" s="151">
        <f t="shared" ref="D67:AK67" si="12">(((COUNTA(D3:D39)-D68)))/2</f>
        <v>3</v>
      </c>
      <c r="E67" s="151">
        <f t="shared" si="12"/>
        <v>0</v>
      </c>
      <c r="F67" s="151">
        <f t="shared" si="12"/>
        <v>4</v>
      </c>
      <c r="G67" s="151">
        <f t="shared" si="12"/>
        <v>4</v>
      </c>
      <c r="H67" s="151">
        <f t="shared" si="12"/>
        <v>0</v>
      </c>
      <c r="I67" s="151">
        <f t="shared" si="12"/>
        <v>2.5</v>
      </c>
      <c r="J67" s="151">
        <f t="shared" si="12"/>
        <v>8</v>
      </c>
      <c r="K67" s="151">
        <f t="shared" si="12"/>
        <v>4.5</v>
      </c>
      <c r="L67" s="151">
        <f t="shared" si="12"/>
        <v>6.5</v>
      </c>
      <c r="M67" s="151">
        <f t="shared" si="12"/>
        <v>2</v>
      </c>
      <c r="N67" s="151">
        <f t="shared" si="12"/>
        <v>1.5</v>
      </c>
      <c r="O67" s="151">
        <f t="shared" si="12"/>
        <v>0</v>
      </c>
      <c r="P67" s="151">
        <f t="shared" si="12"/>
        <v>5</v>
      </c>
      <c r="Q67" s="151">
        <f t="shared" si="12"/>
        <v>7.5</v>
      </c>
      <c r="R67" s="151">
        <f t="shared" si="12"/>
        <v>7</v>
      </c>
      <c r="S67" s="151">
        <f t="shared" si="12"/>
        <v>7</v>
      </c>
      <c r="T67" s="151">
        <f t="shared" si="12"/>
        <v>7.5</v>
      </c>
      <c r="U67" s="151">
        <f t="shared" si="12"/>
        <v>7</v>
      </c>
      <c r="V67" s="151">
        <f t="shared" si="12"/>
        <v>10.5</v>
      </c>
      <c r="W67" s="151">
        <f t="shared" si="12"/>
        <v>2</v>
      </c>
      <c r="X67" s="151">
        <f t="shared" si="12"/>
        <v>2</v>
      </c>
      <c r="Y67" s="151">
        <f t="shared" si="12"/>
        <v>3</v>
      </c>
      <c r="Z67" s="151">
        <f t="shared" si="12"/>
        <v>4</v>
      </c>
      <c r="AA67" s="151">
        <f t="shared" si="12"/>
        <v>3</v>
      </c>
      <c r="AB67" s="151">
        <f t="shared" si="12"/>
        <v>4.5</v>
      </c>
      <c r="AC67" s="151">
        <f t="shared" si="12"/>
        <v>3.5</v>
      </c>
      <c r="AD67" s="151">
        <f t="shared" si="12"/>
        <v>3.5</v>
      </c>
      <c r="AE67" s="151">
        <f t="shared" si="12"/>
        <v>1</v>
      </c>
      <c r="AF67" s="151">
        <f t="shared" si="12"/>
        <v>5.5</v>
      </c>
      <c r="AG67" s="151">
        <f t="shared" si="12"/>
        <v>6</v>
      </c>
      <c r="AH67" s="151">
        <f t="shared" si="12"/>
        <v>1</v>
      </c>
      <c r="AI67" s="151">
        <f t="shared" si="12"/>
        <v>0.5</v>
      </c>
      <c r="AJ67" s="151">
        <f t="shared" si="12"/>
        <v>0</v>
      </c>
      <c r="AK67" s="151">
        <f t="shared" si="12"/>
        <v>0</v>
      </c>
    </row>
    <row r="68" spans="1:45" ht="17.25" hidden="1" customHeight="1">
      <c r="B68" s="152"/>
      <c r="C68" s="152">
        <f t="shared" ref="C68:AK68" si="13">SUM(C62:C66)</f>
        <v>32</v>
      </c>
      <c r="D68" s="152">
        <f t="shared" si="13"/>
        <v>31</v>
      </c>
      <c r="E68" s="152">
        <f t="shared" si="13"/>
        <v>37</v>
      </c>
      <c r="F68" s="152">
        <f t="shared" si="13"/>
        <v>29</v>
      </c>
      <c r="G68" s="152">
        <f t="shared" si="13"/>
        <v>29</v>
      </c>
      <c r="H68" s="152">
        <f t="shared" si="13"/>
        <v>37</v>
      </c>
      <c r="I68" s="152">
        <f t="shared" si="13"/>
        <v>32</v>
      </c>
      <c r="J68" s="152">
        <f t="shared" si="13"/>
        <v>21</v>
      </c>
      <c r="K68" s="152">
        <f t="shared" si="13"/>
        <v>28</v>
      </c>
      <c r="L68" s="152">
        <f t="shared" si="13"/>
        <v>24</v>
      </c>
      <c r="M68" s="152">
        <f t="shared" si="13"/>
        <v>33</v>
      </c>
      <c r="N68" s="152">
        <f t="shared" si="13"/>
        <v>34</v>
      </c>
      <c r="O68" s="152">
        <f t="shared" si="13"/>
        <v>37</v>
      </c>
      <c r="P68" s="152">
        <f t="shared" si="13"/>
        <v>27</v>
      </c>
      <c r="Q68" s="152">
        <f t="shared" si="13"/>
        <v>21</v>
      </c>
      <c r="R68" s="152">
        <f t="shared" si="13"/>
        <v>23</v>
      </c>
      <c r="S68" s="152">
        <f t="shared" si="13"/>
        <v>23</v>
      </c>
      <c r="T68" s="152">
        <f t="shared" si="13"/>
        <v>22</v>
      </c>
      <c r="U68" s="152">
        <f t="shared" si="13"/>
        <v>23</v>
      </c>
      <c r="V68" s="152">
        <f t="shared" si="13"/>
        <v>16</v>
      </c>
      <c r="W68" s="152">
        <f t="shared" si="13"/>
        <v>33</v>
      </c>
      <c r="X68" s="152">
        <f t="shared" si="13"/>
        <v>33</v>
      </c>
      <c r="Y68" s="152">
        <f t="shared" si="13"/>
        <v>31</v>
      </c>
      <c r="Z68" s="152">
        <f t="shared" si="13"/>
        <v>29</v>
      </c>
      <c r="AA68" s="152">
        <f t="shared" si="13"/>
        <v>31</v>
      </c>
      <c r="AB68" s="152">
        <f t="shared" si="13"/>
        <v>28</v>
      </c>
      <c r="AC68" s="152">
        <f t="shared" si="13"/>
        <v>30</v>
      </c>
      <c r="AD68" s="152">
        <f t="shared" si="13"/>
        <v>30</v>
      </c>
      <c r="AE68" s="152">
        <f t="shared" si="13"/>
        <v>35</v>
      </c>
      <c r="AF68" s="152">
        <f t="shared" si="13"/>
        <v>26</v>
      </c>
      <c r="AG68" s="152">
        <f t="shared" si="13"/>
        <v>25</v>
      </c>
      <c r="AH68" s="152">
        <f t="shared" si="13"/>
        <v>35</v>
      </c>
      <c r="AI68" s="152">
        <f t="shared" si="13"/>
        <v>36</v>
      </c>
      <c r="AJ68" s="152">
        <f t="shared" si="13"/>
        <v>37</v>
      </c>
      <c r="AK68" s="152">
        <f t="shared" si="13"/>
        <v>37</v>
      </c>
    </row>
    <row r="69" spans="1:45" ht="17.25" customHeight="1" thickBot="1">
      <c r="A69" s="214"/>
      <c r="B69" s="214" t="s">
        <v>575</v>
      </c>
      <c r="C69" s="214"/>
      <c r="D69" s="214"/>
      <c r="E69" s="214"/>
      <c r="F69" s="214"/>
      <c r="G69" s="75" t="s">
        <v>5</v>
      </c>
      <c r="H69" s="214"/>
      <c r="I69" s="172" t="s">
        <v>14</v>
      </c>
      <c r="J69" s="172" t="s">
        <v>14</v>
      </c>
      <c r="K69" s="172" t="s">
        <v>14</v>
      </c>
      <c r="L69" s="172" t="s">
        <v>14</v>
      </c>
      <c r="M69" s="172" t="s">
        <v>14</v>
      </c>
      <c r="N69" s="229" t="s">
        <v>574</v>
      </c>
      <c r="O69" s="214"/>
      <c r="P69" s="214"/>
      <c r="Q69" s="201" t="s">
        <v>4</v>
      </c>
      <c r="R69" s="172" t="s">
        <v>14</v>
      </c>
      <c r="S69" s="229" t="s">
        <v>9</v>
      </c>
      <c r="T69" s="172" t="s">
        <v>14</v>
      </c>
      <c r="U69" s="229" t="s">
        <v>4</v>
      </c>
      <c r="V69" s="198" t="s">
        <v>8</v>
      </c>
      <c r="W69" s="172" t="s">
        <v>14</v>
      </c>
      <c r="X69" s="172" t="s">
        <v>14</v>
      </c>
      <c r="Y69" s="172" t="s">
        <v>14</v>
      </c>
      <c r="Z69" s="214"/>
      <c r="AA69" s="229" t="s">
        <v>573</v>
      </c>
      <c r="AB69" s="172" t="s">
        <v>14</v>
      </c>
      <c r="AC69" s="172" t="s">
        <v>14</v>
      </c>
      <c r="AD69" s="229" t="s">
        <v>9</v>
      </c>
      <c r="AE69" s="214"/>
      <c r="AF69" s="214"/>
      <c r="AG69" s="214"/>
      <c r="AH69" s="214"/>
      <c r="AI69" s="229" t="s">
        <v>8</v>
      </c>
      <c r="AJ69" s="172" t="s">
        <v>14</v>
      </c>
      <c r="AK69" s="172" t="s">
        <v>14</v>
      </c>
      <c r="AL69" s="214"/>
      <c r="AM69" s="214"/>
      <c r="AN69" s="214"/>
      <c r="AO69" s="214"/>
      <c r="AP69" s="214"/>
      <c r="AQ69" s="214"/>
      <c r="AR69" s="214"/>
      <c r="AS69" s="214"/>
    </row>
    <row r="70" spans="1:45" ht="17.25" customHeight="1">
      <c r="C70" s="8" t="s">
        <v>576</v>
      </c>
      <c r="D70" s="8" t="s">
        <v>37</v>
      </c>
      <c r="E70" s="8" t="s">
        <v>66</v>
      </c>
      <c r="F70" s="8" t="s">
        <v>74</v>
      </c>
      <c r="G70" s="8" t="s">
        <v>89</v>
      </c>
      <c r="H70" s="8" t="s">
        <v>9</v>
      </c>
    </row>
    <row r="71" spans="1:45" ht="17.25" customHeight="1">
      <c r="B71" s="8" t="s">
        <v>576</v>
      </c>
      <c r="C71" s="230"/>
      <c r="D71" s="231">
        <v>44045</v>
      </c>
      <c r="E71" s="231">
        <v>44080</v>
      </c>
      <c r="F71" s="231">
        <v>44037</v>
      </c>
      <c r="G71" s="231">
        <v>44065</v>
      </c>
      <c r="H71" s="231">
        <v>44087</v>
      </c>
    </row>
    <row r="72" spans="1:45" ht="17.25" customHeight="1">
      <c r="B72" s="8" t="s">
        <v>37</v>
      </c>
      <c r="C72" s="231">
        <v>44045</v>
      </c>
      <c r="D72" s="230"/>
      <c r="E72" s="231">
        <v>44097</v>
      </c>
      <c r="F72" s="231">
        <v>44066</v>
      </c>
      <c r="G72" s="231">
        <v>44100</v>
      </c>
      <c r="H72" s="231">
        <v>44073</v>
      </c>
    </row>
    <row r="73" spans="1:45" ht="17.25" customHeight="1">
      <c r="B73" s="8" t="s">
        <v>66</v>
      </c>
      <c r="C73" s="231">
        <v>44080</v>
      </c>
      <c r="D73" s="231">
        <v>44097</v>
      </c>
      <c r="E73" s="230"/>
      <c r="F73" s="231">
        <v>44052</v>
      </c>
      <c r="G73" s="231">
        <v>44066</v>
      </c>
      <c r="H73" s="231">
        <v>44080</v>
      </c>
    </row>
    <row r="74" spans="1:45" ht="17.25" customHeight="1">
      <c r="B74" s="8" t="s">
        <v>74</v>
      </c>
      <c r="C74" s="231">
        <v>44037</v>
      </c>
      <c r="D74" s="231">
        <v>44066</v>
      </c>
      <c r="E74" s="231">
        <v>44052</v>
      </c>
      <c r="F74" s="230"/>
      <c r="G74" s="231">
        <v>44080</v>
      </c>
      <c r="H74" s="231">
        <v>44079</v>
      </c>
    </row>
    <row r="75" spans="1:45" ht="17.25" customHeight="1">
      <c r="B75" s="8" t="s">
        <v>89</v>
      </c>
      <c r="C75" s="231">
        <v>44065</v>
      </c>
      <c r="D75" s="231">
        <v>44100</v>
      </c>
      <c r="E75" s="231">
        <v>44066</v>
      </c>
      <c r="F75" s="231">
        <v>44080</v>
      </c>
      <c r="G75" s="230"/>
      <c r="H75" s="231">
        <v>44045</v>
      </c>
    </row>
    <row r="76" spans="1:45" ht="17.25" customHeight="1">
      <c r="B76" s="8" t="s">
        <v>9</v>
      </c>
      <c r="C76" s="231">
        <v>44087</v>
      </c>
      <c r="D76" s="231">
        <v>44073</v>
      </c>
      <c r="E76" s="231">
        <v>44080</v>
      </c>
      <c r="F76" s="231">
        <v>44079</v>
      </c>
      <c r="G76" s="231">
        <v>44045</v>
      </c>
      <c r="H76" s="230"/>
    </row>
    <row r="77" spans="1:45" ht="17.25" customHeight="1">
      <c r="C77" s="237" t="s">
        <v>27</v>
      </c>
      <c r="D77" s="238"/>
      <c r="E77" s="237" t="s">
        <v>8</v>
      </c>
      <c r="F77" s="238"/>
      <c r="G77" s="237" t="s">
        <v>574</v>
      </c>
      <c r="H77" s="238"/>
      <c r="I77" s="237" t="s">
        <v>9</v>
      </c>
      <c r="J77" s="238"/>
      <c r="K77" s="237" t="s">
        <v>575</v>
      </c>
      <c r="L77" s="238"/>
    </row>
    <row r="78" spans="1:45" ht="17.25" customHeight="1">
      <c r="B78" s="8" t="s">
        <v>27</v>
      </c>
      <c r="C78" s="235"/>
      <c r="D78" s="236"/>
      <c r="E78" s="231">
        <v>44054</v>
      </c>
      <c r="F78" s="231">
        <v>44101</v>
      </c>
      <c r="G78" s="231">
        <v>44073</v>
      </c>
      <c r="H78" s="231">
        <v>44121</v>
      </c>
      <c r="I78" s="231">
        <v>44052</v>
      </c>
      <c r="J78" s="231">
        <v>44072</v>
      </c>
      <c r="K78" s="231">
        <v>44066</v>
      </c>
      <c r="L78" s="231">
        <v>44080</v>
      </c>
    </row>
    <row r="79" spans="1:45" ht="17.25" customHeight="1">
      <c r="B79" s="8" t="s">
        <v>8</v>
      </c>
      <c r="C79" s="231">
        <v>44054</v>
      </c>
      <c r="D79" s="231">
        <v>44101</v>
      </c>
      <c r="E79" s="235"/>
      <c r="F79" s="236"/>
      <c r="G79" s="231">
        <v>44065</v>
      </c>
      <c r="H79" s="231">
        <v>44107</v>
      </c>
      <c r="I79" s="231">
        <v>44045</v>
      </c>
      <c r="J79" s="231">
        <v>44079</v>
      </c>
      <c r="K79" s="231">
        <v>44086</v>
      </c>
      <c r="L79" s="231">
        <v>44122</v>
      </c>
    </row>
    <row r="80" spans="1:45" ht="17.25" customHeight="1">
      <c r="B80" s="8" t="s">
        <v>574</v>
      </c>
      <c r="C80" s="231">
        <v>44073</v>
      </c>
      <c r="D80" s="231">
        <v>44121</v>
      </c>
      <c r="E80" s="231">
        <v>44065</v>
      </c>
      <c r="F80" s="231">
        <v>44107</v>
      </c>
      <c r="G80" s="235"/>
      <c r="H80" s="236"/>
      <c r="I80" s="231">
        <v>44087</v>
      </c>
      <c r="J80" s="231">
        <v>44101</v>
      </c>
      <c r="K80" s="231">
        <v>44054</v>
      </c>
      <c r="L80" s="231">
        <v>44096</v>
      </c>
    </row>
    <row r="81" spans="2:12" ht="17.25" customHeight="1">
      <c r="B81" s="8" t="s">
        <v>9</v>
      </c>
      <c r="C81" s="231">
        <v>44052</v>
      </c>
      <c r="D81" s="231">
        <v>44072</v>
      </c>
      <c r="E81" s="231">
        <v>44045</v>
      </c>
      <c r="F81" s="231">
        <v>44079</v>
      </c>
      <c r="G81" s="231">
        <v>44087</v>
      </c>
      <c r="H81" s="231">
        <v>44101</v>
      </c>
      <c r="I81" s="235"/>
      <c r="J81" s="236"/>
      <c r="K81" s="231">
        <v>44073</v>
      </c>
      <c r="L81" s="231">
        <v>44107</v>
      </c>
    </row>
    <row r="82" spans="2:12" ht="17.25" customHeight="1">
      <c r="B82" s="8" t="s">
        <v>575</v>
      </c>
      <c r="C82" s="231">
        <v>44066</v>
      </c>
      <c r="D82" s="231">
        <v>44080</v>
      </c>
      <c r="E82" s="231">
        <v>44086</v>
      </c>
      <c r="F82" s="231">
        <v>44122</v>
      </c>
      <c r="G82" s="231">
        <v>44054</v>
      </c>
      <c r="H82" s="231">
        <v>44096</v>
      </c>
      <c r="I82" s="231">
        <v>44073</v>
      </c>
      <c r="J82" s="231">
        <v>44107</v>
      </c>
      <c r="K82" s="235"/>
      <c r="L82" s="236"/>
    </row>
  </sheetData>
  <sheetProtection formatCells="0" selectLockedCells="1"/>
  <autoFilter ref="AS1:AS68" xr:uid="{72F8AB04-8E3E-4194-A975-02BAD852EE7E}">
    <filterColumn colId="0">
      <customFilters>
        <customFilter operator="notEqual" val=" "/>
      </customFilters>
    </filterColumn>
  </autoFilter>
  <mergeCells count="10">
    <mergeCell ref="E79:F79"/>
    <mergeCell ref="G80:H80"/>
    <mergeCell ref="I81:J81"/>
    <mergeCell ref="K82:L82"/>
    <mergeCell ref="C77:D77"/>
    <mergeCell ref="E77:F77"/>
    <mergeCell ref="G77:H77"/>
    <mergeCell ref="I77:J77"/>
    <mergeCell ref="K77:L77"/>
    <mergeCell ref="C78:D78"/>
  </mergeCells>
  <phoneticPr fontId="4"/>
  <conditionalFormatting sqref="A28:AS33 A35:AS68 A22:AS26 A21:F21 H21:J21 AH21 A34:F34 H34:U34 W34:AS34 A27:F27 H27:P27 R27:AS27 A69:F69 H69:U69 W69:AS69 A3:AS4 A5:AA5 AC5:AS5 A6:AS11 A13:AS19 A12:AA12 AC12:AS12">
    <cfRule type="containsText" dxfId="15" priority="13" operator="containsText" text="×">
      <formula>NOT(ISERROR(SEARCH("×",A3)))</formula>
    </cfRule>
  </conditionalFormatting>
  <conditionalFormatting sqref="L21:AS21">
    <cfRule type="containsText" dxfId="14" priority="12" operator="containsText" text="×">
      <formula>NOT(ISERROR(SEARCH("×",L21)))</formula>
    </cfRule>
  </conditionalFormatting>
  <conditionalFormatting sqref="A20:J20 L20:P20 R20:AS20">
    <cfRule type="containsText" dxfId="13" priority="11" operator="containsText" text="×">
      <formula>NOT(ISERROR(SEARCH("×",A20)))</formula>
    </cfRule>
  </conditionalFormatting>
  <conditionalFormatting sqref="Q20">
    <cfRule type="containsText" dxfId="12" priority="9" operator="containsText" text="×">
      <formula>NOT(ISERROR(SEARCH("×",Q20)))</formula>
    </cfRule>
  </conditionalFormatting>
  <conditionalFormatting sqref="K20:K21">
    <cfRule type="containsText" dxfId="11" priority="10" operator="containsText" text="×">
      <formula>NOT(ISERROR(SEARCH("×",K20)))</formula>
    </cfRule>
  </conditionalFormatting>
  <conditionalFormatting sqref="V34">
    <cfRule type="containsText" dxfId="10" priority="8" operator="containsText" text="×">
      <formula>NOT(ISERROR(SEARCH("×",V34)))</formula>
    </cfRule>
  </conditionalFormatting>
  <conditionalFormatting sqref="V69">
    <cfRule type="containsText" dxfId="9" priority="7" operator="containsText" text="×">
      <formula>NOT(ISERROR(SEARCH("×",V69)))</formula>
    </cfRule>
  </conditionalFormatting>
  <conditionalFormatting sqref="G69">
    <cfRule type="containsText" dxfId="8" priority="3" operator="containsText" text="×">
      <formula>NOT(ISERROR(SEARCH("×",G69)))</formula>
    </cfRule>
  </conditionalFormatting>
  <conditionalFormatting sqref="G21">
    <cfRule type="containsText" dxfId="7" priority="6" operator="containsText" text="×">
      <formula>NOT(ISERROR(SEARCH("×",G21)))</formula>
    </cfRule>
  </conditionalFormatting>
  <conditionalFormatting sqref="G27">
    <cfRule type="containsText" dxfId="6" priority="5" operator="containsText" text="×">
      <formula>NOT(ISERROR(SEARCH("×",G27)))</formula>
    </cfRule>
  </conditionalFormatting>
  <conditionalFormatting sqref="G34">
    <cfRule type="containsText" dxfId="5" priority="4" operator="containsText" text="×">
      <formula>NOT(ISERROR(SEARCH("×",G34)))</formula>
    </cfRule>
  </conditionalFormatting>
  <conditionalFormatting sqref="AB5">
    <cfRule type="containsText" dxfId="4" priority="2" operator="containsText" text="×">
      <formula>NOT(ISERROR(SEARCH("×",AB5)))</formula>
    </cfRule>
  </conditionalFormatting>
  <conditionalFormatting sqref="AB12">
    <cfRule type="containsText" dxfId="3" priority="1" operator="containsText" text="×">
      <formula>NOT(ISERROR(SEARCH("×",AB12)))</formula>
    </cfRule>
  </conditionalFormatting>
  <dataValidations count="1">
    <dataValidation type="list" allowBlank="1" showInputMessage="1" showErrorMessage="1" sqref="C59:AV59 AQ60:AS60 AU60:AV60 AN60:AO60 C60:AI60 AK60:AL60 I57 D57 F57:G57 Q57 K57 AL62:AV62" xr:uid="{DE9F4BA1-86DD-4E60-9829-2D475F60773D}">
      <formula1>$AW$3:$AW$12</formula1>
    </dataValidation>
  </dataValidations>
  <pageMargins left="0.11811023622047245" right="0.11811023622047245" top="0.15748031496062992" bottom="0.15748031496062992" header="0.31496062992125984" footer="0.31496062992125984"/>
  <pageSetup paperSize="9" scale="63" orientation="landscape" r:id="rId1"/>
  <headerFooter>
    <oddFooter>&amp;R&amp;D  &amp;T</oddFooter>
  </headerFooter>
  <colBreaks count="1" manualBreakCount="1">
    <brk id="37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093C-0FD8-4AEF-A0EA-A0C07B304C77}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日程順</vt:lpstr>
      <vt:lpstr>リーグ別</vt:lpstr>
      <vt:lpstr>可能日</vt:lpstr>
      <vt:lpstr>日程U13</vt:lpstr>
      <vt:lpstr>Sheet1</vt:lpstr>
      <vt:lpstr>リーグ別!Print_Area</vt:lpstr>
      <vt:lpstr>可能日!Print_Area</vt:lpstr>
      <vt:lpstr>日程U13!Print_Area</vt:lpstr>
      <vt:lpstr>日程順!Print_Area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oldbo</dc:creator>
  <cp:lastModifiedBy>oldbo</cp:lastModifiedBy>
  <dcterms:created xsi:type="dcterms:W3CDTF">2020-06-23T11:36:12Z</dcterms:created>
  <dcterms:modified xsi:type="dcterms:W3CDTF">2020-07-25T22:51:49Z</dcterms:modified>
</cp:coreProperties>
</file>