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ownloads\"/>
    </mc:Choice>
  </mc:AlternateContent>
  <bookViews>
    <workbookView xWindow="0" yWindow="0" windowWidth="28800" windowHeight="12450" firstSheet="1" activeTab="1"/>
  </bookViews>
  <sheets>
    <sheet name="登録について" sheetId="1" state="hidden" r:id="rId1"/>
    <sheet name="申請依頼書" sheetId="7" r:id="rId2"/>
  </sheets>
  <definedNames>
    <definedName name="_xlnm.Print_Area" localSheetId="1">申請依頼書!$A$1:$P$42</definedName>
    <definedName name="_xlnm.Print_Area" localSheetId="0">登録について!$A$1:$N$77</definedName>
  </definedNames>
  <calcPr calcId="152511"/>
</workbook>
</file>

<file path=xl/calcChain.xml><?xml version="1.0" encoding="utf-8"?>
<calcChain xmlns="http://schemas.openxmlformats.org/spreadsheetml/2006/main">
  <c r="J49" i="1" l="1"/>
  <c r="J48" i="1"/>
  <c r="J47" i="1"/>
  <c r="J46" i="1"/>
  <c r="J45" i="1"/>
  <c r="E34" i="7" l="1"/>
  <c r="M34" i="7" s="1"/>
  <c r="E33" i="7"/>
  <c r="M33" i="7"/>
  <c r="I32" i="7"/>
  <c r="M32" i="7" s="1"/>
  <c r="F36" i="7" s="1"/>
  <c r="J50" i="1"/>
  <c r="J51" i="1"/>
  <c r="J52" i="1"/>
  <c r="J53" i="1"/>
  <c r="AA36" i="7"/>
  <c r="AB36" i="7"/>
  <c r="AC36" i="7"/>
  <c r="AD36" i="7"/>
  <c r="Z36" i="7"/>
  <c r="AA33" i="7"/>
  <c r="AB33" i="7"/>
  <c r="AC33" i="7"/>
  <c r="AD33" i="7"/>
  <c r="AA34" i="7"/>
  <c r="AB34" i="7"/>
  <c r="AC34" i="7"/>
  <c r="AD34" i="7"/>
  <c r="AA35" i="7"/>
  <c r="AB35" i="7"/>
  <c r="AC35" i="7"/>
  <c r="AD35" i="7"/>
  <c r="AA37" i="7"/>
  <c r="AB37" i="7"/>
  <c r="AC37" i="7"/>
  <c r="AD37" i="7"/>
  <c r="Z37" i="7"/>
  <c r="Z35" i="7"/>
  <c r="Z34" i="7"/>
  <c r="Z33" i="7"/>
  <c r="U36" i="7"/>
  <c r="O126" i="1"/>
  <c r="Y37" i="7" s="1"/>
  <c r="U28" i="7"/>
  <c r="U31" i="7" s="1"/>
  <c r="V28" i="7"/>
  <c r="V30" i="7" s="1"/>
  <c r="W28" i="7"/>
  <c r="W31" i="7" s="1"/>
  <c r="X28" i="7"/>
  <c r="X30" i="7" s="1"/>
  <c r="Y28" i="7"/>
  <c r="Y30" i="7" s="1"/>
  <c r="Z28" i="7"/>
  <c r="Z31" i="7" s="1"/>
  <c r="AA28" i="7"/>
  <c r="AB28" i="7"/>
  <c r="AC28" i="7"/>
  <c r="AD28" i="7"/>
  <c r="AD29" i="7" s="1"/>
  <c r="G9" i="7"/>
  <c r="M10" i="7"/>
  <c r="J10" i="7"/>
  <c r="G10" i="7"/>
  <c r="D10" i="7"/>
  <c r="D9" i="7"/>
  <c r="M8" i="7"/>
  <c r="J8" i="7"/>
  <c r="O7" i="7" s="1"/>
  <c r="O36" i="7" s="1"/>
  <c r="G8" i="7"/>
  <c r="D8" i="7"/>
  <c r="X37" i="7"/>
  <c r="W37" i="7"/>
  <c r="V37" i="7"/>
  <c r="U37" i="7"/>
  <c r="Y36" i="7"/>
  <c r="X36" i="7"/>
  <c r="W36" i="7"/>
  <c r="V36" i="7"/>
  <c r="Y35" i="7"/>
  <c r="X35" i="7"/>
  <c r="W35" i="7"/>
  <c r="V35" i="7"/>
  <c r="U35" i="7"/>
  <c r="Y34" i="7"/>
  <c r="X34" i="7"/>
  <c r="W34" i="7"/>
  <c r="V34" i="7"/>
  <c r="U34" i="7"/>
  <c r="Y33" i="7"/>
  <c r="X33" i="7"/>
  <c r="W33" i="7"/>
  <c r="V33" i="7"/>
  <c r="U33" i="7"/>
  <c r="E31" i="7"/>
  <c r="E30" i="7"/>
  <c r="E29" i="7"/>
  <c r="Z29" i="7" l="1"/>
  <c r="W30" i="7"/>
  <c r="U29" i="7"/>
  <c r="AB29" i="7"/>
  <c r="X29" i="7"/>
  <c r="W29" i="7"/>
  <c r="Y29" i="7"/>
  <c r="AB30" i="7"/>
  <c r="AC29" i="7"/>
  <c r="Z30" i="7"/>
  <c r="AA29" i="7"/>
  <c r="I36" i="7"/>
  <c r="AD31" i="7"/>
  <c r="AA31" i="7"/>
  <c r="AC30" i="7"/>
  <c r="V31" i="7"/>
  <c r="V29" i="7"/>
  <c r="Y31" i="7"/>
  <c r="I30" i="7"/>
  <c r="I31" i="7"/>
  <c r="I29" i="7"/>
  <c r="X31" i="7"/>
  <c r="AD30" i="7"/>
  <c r="U30" i="7"/>
  <c r="AC31" i="7"/>
  <c r="AB31" i="7"/>
  <c r="AA30" i="7"/>
  <c r="AE29" i="7" l="1"/>
  <c r="M29" i="7" s="1"/>
  <c r="AE30" i="7"/>
  <c r="M30" i="7" s="1"/>
  <c r="AE31" i="7"/>
  <c r="M31" i="7" s="1"/>
  <c r="M36" i="7" l="1"/>
  <c r="K36" i="7" s="1"/>
  <c r="M35" i="7"/>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M3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必ず、金額があっているかチェックしてください。</t>
        </r>
      </text>
    </comment>
  </commentList>
</comments>
</file>

<file path=xl/sharedStrings.xml><?xml version="1.0" encoding="utf-8"?>
<sst xmlns="http://schemas.openxmlformats.org/spreadsheetml/2006/main" count="378" uniqueCount="232">
  <si>
    <t>第１種（社会人）</t>
    <phoneticPr fontId="1"/>
  </si>
  <si>
    <t>第１種（大学・専門学校）</t>
    <phoneticPr fontId="1"/>
  </si>
  <si>
    <t>☆</t>
    <phoneticPr fontId="1"/>
  </si>
  <si>
    <t>★</t>
    <phoneticPr fontId="1"/>
  </si>
  <si>
    <t>第２種（高  校）</t>
    <phoneticPr fontId="1"/>
  </si>
  <si>
    <t>☆</t>
    <phoneticPr fontId="1"/>
  </si>
  <si>
    <t>第４種（少年団）</t>
    <phoneticPr fontId="1"/>
  </si>
  <si>
    <t>別紙１</t>
    <phoneticPr fontId="1"/>
  </si>
  <si>
    <t>チ　ー　ム　名</t>
  </si>
  <si>
    <t>個人登録費</t>
  </si>
  <si>
    <t>円）</t>
    <rPh sb="0" eb="1">
      <t>エン</t>
    </rPh>
    <phoneticPr fontId="1"/>
  </si>
  <si>
    <t>名）</t>
    <rPh sb="0" eb="1">
      <t>メイ</t>
    </rPh>
    <phoneticPr fontId="1"/>
  </si>
  <si>
    <t>円】</t>
    <rPh sb="0" eb="1">
      <t>エン</t>
    </rPh>
    <phoneticPr fontId="1"/>
  </si>
  <si>
    <t>日</t>
    <rPh sb="0" eb="1">
      <t>ニチ</t>
    </rPh>
    <phoneticPr fontId="1"/>
  </si>
  <si>
    <t>計</t>
    <rPh sb="0" eb="1">
      <t>ケイ</t>
    </rPh>
    <phoneticPr fontId="1"/>
  </si>
  <si>
    <t>種　　別</t>
    <rPh sb="0" eb="1">
      <t>タネ</t>
    </rPh>
    <rPh sb="3" eb="4">
      <t>ベツ</t>
    </rPh>
    <phoneticPr fontId="1"/>
  </si>
  <si>
    <t>旭　川　協　会</t>
  </si>
  <si>
    <t>北 海 道 協 会</t>
  </si>
  <si>
    <t>日  本  協  会</t>
  </si>
  <si>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</si>
  <si>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</si>
  <si>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</si>
  <si>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</si>
  <si>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</si>
  <si>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</si>
  <si>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</si>
  <si>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</si>
  <si>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</si>
  <si>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</si>
  <si>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</si>
  <si>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</si>
  <si>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</si>
  <si>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1"/>
  </si>
  <si>
    <t xml:space="preserve">空白
</t>
    <rPh sb="0" eb="2">
      <t>クウハク</t>
    </rPh>
    <phoneticPr fontId="1"/>
  </si>
  <si>
    <t>チーム代表者　各位</t>
    <phoneticPr fontId="1"/>
  </si>
  <si>
    <t>（１）</t>
    <phoneticPr fontId="1"/>
  </si>
  <si>
    <t>円</t>
    <rPh sb="0" eb="1">
      <t>エン</t>
    </rPh>
    <phoneticPr fontId="1"/>
  </si>
  <si>
    <t>（２）</t>
    <phoneticPr fontId="1"/>
  </si>
  <si>
    <t>（３）</t>
    <phoneticPr fontId="1"/>
  </si>
  <si>
    <t>遠　藤　祥　悦</t>
    <rPh sb="0" eb="1">
      <t>エン</t>
    </rPh>
    <rPh sb="2" eb="3">
      <t>フジ</t>
    </rPh>
    <rPh sb="4" eb="5">
      <t>ショウ</t>
    </rPh>
    <rPh sb="6" eb="7">
      <t>エツ</t>
    </rPh>
    <phoneticPr fontId="1"/>
  </si>
  <si>
    <t>則　末　俊　介</t>
    <phoneticPr fontId="1"/>
  </si>
  <si>
    <t>事 務 担 当 者</t>
    <phoneticPr fontId="1"/>
  </si>
  <si>
    <t>ユニフォーム広告掲示申請料</t>
    <rPh sb="6" eb="8">
      <t>コウコク</t>
    </rPh>
    <rPh sb="8" eb="10">
      <t>ケイジ</t>
    </rPh>
    <rPh sb="10" eb="12">
      <t>シンセイ</t>
    </rPh>
    <rPh sb="12" eb="13">
      <t>リョウ</t>
    </rPh>
    <phoneticPr fontId="1"/>
  </si>
  <si>
    <t>1カ所につき</t>
    <rPh sb="2" eb="3">
      <t>ショ</t>
    </rPh>
    <phoneticPr fontId="1"/>
  </si>
  <si>
    <t>一人につき</t>
    <rPh sb="0" eb="2">
      <t>ヒトリ</t>
    </rPh>
    <phoneticPr fontId="1"/>
  </si>
  <si>
    <t>月</t>
    <rPh sb="0" eb="1">
      <t>ゲツ</t>
    </rPh>
    <phoneticPr fontId="1"/>
  </si>
  <si>
    <t>○第１種（社会人・大学・専門学校）</t>
    <rPh sb="1" eb="2">
      <t>ダイ</t>
    </rPh>
    <rPh sb="3" eb="4">
      <t>シュ</t>
    </rPh>
    <rPh sb="5" eb="7">
      <t>シャカイ</t>
    </rPh>
    <rPh sb="7" eb="8">
      <t>ジン</t>
    </rPh>
    <rPh sb="9" eb="11">
      <t>ダイガク</t>
    </rPh>
    <rPh sb="12" eb="14">
      <t>センモン</t>
    </rPh>
    <rPh sb="14" eb="16">
      <t>ガッコウ</t>
    </rPh>
    <phoneticPr fontId="1"/>
  </si>
  <si>
    <t>ＦＡＸ</t>
    <phoneticPr fontId="1"/>
  </si>
  <si>
    <t>ＦＡＸ</t>
    <phoneticPr fontId="1"/>
  </si>
  <si>
    <t>貼る</t>
    <rPh sb="0" eb="1">
      <t>ハ</t>
    </rPh>
    <phoneticPr fontId="1"/>
  </si>
  <si>
    <t>旭川信用金庫  本店  普通</t>
    <phoneticPr fontId="1"/>
  </si>
  <si>
    <t>旭川信用金庫　緑が丘支店　普通</t>
    <rPh sb="0" eb="2">
      <t>アサヒカワ</t>
    </rPh>
    <rPh sb="2" eb="4">
      <t>シンヨウ</t>
    </rPh>
    <rPh sb="4" eb="6">
      <t>キンコ</t>
    </rPh>
    <rPh sb="7" eb="8">
      <t>ミドリ</t>
    </rPh>
    <rPh sb="9" eb="10">
      <t>オカ</t>
    </rPh>
    <rPh sb="10" eb="12">
      <t>シテン</t>
    </rPh>
    <rPh sb="13" eb="15">
      <t>フツウ</t>
    </rPh>
    <phoneticPr fontId="1"/>
  </si>
  <si>
    <t>旭川信用金庫  東旭川支店  普通</t>
    <phoneticPr fontId="1"/>
  </si>
  <si>
    <t>則　末　俊　介</t>
  </si>
  <si>
    <t>宛に</t>
    <rPh sb="0" eb="1">
      <t>アテ</t>
    </rPh>
    <phoneticPr fontId="1"/>
  </si>
  <si>
    <t>で送付します。</t>
    <rPh sb="1" eb="3">
      <t>ソウフ</t>
    </rPh>
    <phoneticPr fontId="1"/>
  </si>
  <si>
    <t>振込領収書を添付の上、ＦＡＸで遠藤宛に送付</t>
    <rPh sb="6" eb="8">
      <t>テンプ</t>
    </rPh>
    <rPh sb="9" eb="10">
      <t>ウエ</t>
    </rPh>
    <rPh sb="15" eb="17">
      <t>エンドウ</t>
    </rPh>
    <rPh sb="17" eb="18">
      <t>アテ</t>
    </rPh>
    <rPh sb="19" eb="21">
      <t>ソウフ</t>
    </rPh>
    <phoneticPr fontId="1"/>
  </si>
  <si>
    <t>旭川地区サッカー協会第３種事業委員会　則末俊介</t>
  </si>
  <si>
    <t>女子</t>
    <phoneticPr fontId="1"/>
  </si>
  <si>
    <t>シニア</t>
    <phoneticPr fontId="1"/>
  </si>
  <si>
    <t>旭川地区サッカー協会　登録口　代表　板木京悦</t>
    <rPh sb="11" eb="13">
      <t>トウロク</t>
    </rPh>
    <rPh sb="13" eb="14">
      <t>グチ</t>
    </rPh>
    <rPh sb="18" eb="20">
      <t>イタキ</t>
    </rPh>
    <rPh sb="20" eb="21">
      <t>キョウ</t>
    </rPh>
    <rPh sb="21" eb="22">
      <t>エツ</t>
    </rPh>
    <phoneticPr fontId="1"/>
  </si>
  <si>
    <t>旭川信用金庫　銀座支店　普通</t>
    <rPh sb="0" eb="2">
      <t>アサヒカワ</t>
    </rPh>
    <rPh sb="2" eb="4">
      <t>シンヨウ</t>
    </rPh>
    <rPh sb="4" eb="6">
      <t>キンコ</t>
    </rPh>
    <rPh sb="7" eb="9">
      <t>ギンザ</t>
    </rPh>
    <rPh sb="9" eb="11">
      <t>シテン</t>
    </rPh>
    <rPh sb="12" eb="14">
      <t>フツウ</t>
    </rPh>
    <phoneticPr fontId="1"/>
  </si>
  <si>
    <t>事 務 担 当 者
連　絡　先</t>
    <rPh sb="10" eb="11">
      <t>レン</t>
    </rPh>
    <rPh sb="12" eb="13">
      <t>ラク</t>
    </rPh>
    <rPh sb="14" eb="15">
      <t>サキ</t>
    </rPh>
    <phoneticPr fontId="1"/>
  </si>
  <si>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1"/>
  </si>
  <si>
    <t>旭川地区サッカー協会　</t>
    <phoneticPr fontId="1"/>
  </si>
  <si>
    <t xml:space="preserve">空白
</t>
    <rPh sb="0" eb="2">
      <t>クウハク</t>
    </rPh>
    <phoneticPr fontId="1"/>
  </si>
  <si>
    <t>①（</t>
    <phoneticPr fontId="1"/>
  </si>
  <si>
    <t>（</t>
    <phoneticPr fontId="1"/>
  </si>
  <si>
    <t>×</t>
    <phoneticPr fontId="1"/>
  </si>
  <si>
    <t>＝</t>
    <phoneticPr fontId="1"/>
  </si>
  <si>
    <t>②（</t>
    <phoneticPr fontId="1"/>
  </si>
  <si>
    <t>③（</t>
    <phoneticPr fontId="1"/>
  </si>
  <si>
    <t>④（</t>
    <phoneticPr fontId="1"/>
  </si>
  <si>
    <t>⑤（</t>
    <phoneticPr fontId="1"/>
  </si>
  <si>
    <t>⑥（</t>
    <phoneticPr fontId="1"/>
  </si>
  <si>
    <t>○第２種（高校・ユース）</t>
    <phoneticPr fontId="1"/>
  </si>
  <si>
    <t>○第４種（少年団）</t>
    <phoneticPr fontId="1"/>
  </si>
  <si>
    <t>○女子（大学）</t>
    <phoneticPr fontId="1"/>
  </si>
  <si>
    <t>○女子（中学生）</t>
    <phoneticPr fontId="1"/>
  </si>
  <si>
    <t>種    別</t>
    <phoneticPr fontId="1"/>
  </si>
  <si>
    <t>×人数</t>
    <phoneticPr fontId="1"/>
  </si>
  <si>
    <t>女子中学</t>
    <phoneticPr fontId="1"/>
  </si>
  <si>
    <t>×人数</t>
    <phoneticPr fontId="1"/>
  </si>
  <si>
    <t>旭川信用金庫  本店  普通  口座番号  0866251</t>
  </si>
  <si>
    <t>　(携帯)　090-5952-5998</t>
    <phoneticPr fontId="1"/>
  </si>
  <si>
    <t>旭川信用金庫  東旭川支店  普通  口座番号  0261361</t>
  </si>
  <si>
    <t>旭川地区サッカー協会第３種事業委員会　則末俊介</t>
    <phoneticPr fontId="1"/>
  </si>
  <si>
    <t>※登録手続き及び事務連絡以外には使用しないことを徹底し､厳正なる管理のもとに保管いたします。</t>
    <phoneticPr fontId="1"/>
  </si>
  <si>
    <t>○女子（高校生）</t>
    <phoneticPr fontId="1"/>
  </si>
  <si>
    <t>　　会長　  太　田　英　司</t>
    <rPh sb="7" eb="8">
      <t>フトシ</t>
    </rPh>
    <rPh sb="9" eb="10">
      <t>タ</t>
    </rPh>
    <rPh sb="11" eb="12">
      <t>エイ</t>
    </rPh>
    <rPh sb="13" eb="14">
      <t>ツカサ</t>
    </rPh>
    <phoneticPr fontId="1"/>
  </si>
  <si>
    <t>旭川信用金庫　緑が丘支店　普通　口座番号　0366290</t>
    <phoneticPr fontId="1"/>
  </si>
  <si>
    <t>旭川地区サッカー協会　２種委員会　代表　遠藤祥悦</t>
    <rPh sb="20" eb="22">
      <t>エンドウ</t>
    </rPh>
    <rPh sb="22" eb="23">
      <t>ショウ</t>
    </rPh>
    <rPh sb="23" eb="24">
      <t>エツ</t>
    </rPh>
    <phoneticPr fontId="1"/>
  </si>
  <si>
    <t>旭川地区サッカー協会 ２種委員会 代表 遠藤祥悦</t>
    <phoneticPr fontId="1"/>
  </si>
  <si>
    <t>メールで則末宛に送付（振込領収書の貼り付けの必要なし）</t>
    <rPh sb="4" eb="5">
      <t>ノリ</t>
    </rPh>
    <rPh sb="5" eb="6">
      <t>スエ</t>
    </rPh>
    <rPh sb="6" eb="7">
      <t>アテ</t>
    </rPh>
    <rPh sb="8" eb="10">
      <t>ソウフ</t>
    </rPh>
    <rPh sb="11" eb="13">
      <t>フリコミ</t>
    </rPh>
    <rPh sb="13" eb="16">
      <t>リョウシュウショ</t>
    </rPh>
    <rPh sb="17" eb="18">
      <t>ハ</t>
    </rPh>
    <rPh sb="19" eb="20">
      <t>ツ</t>
    </rPh>
    <rPh sb="22" eb="24">
      <t>ヒツヨウ</t>
    </rPh>
    <phoneticPr fontId="1"/>
  </si>
  <si>
    <t>メール</t>
    <phoneticPr fontId="1"/>
  </si>
  <si>
    <t>　(Tel)　0166-82-2590　東川高等学校内　　</t>
    <rPh sb="20" eb="22">
      <t>ヒガシカワ</t>
    </rPh>
    <rPh sb="22" eb="24">
      <t>コウトウ</t>
    </rPh>
    <phoneticPr fontId="1"/>
  </si>
  <si>
    <t>(Mail)afa-office@wind.ocn.ne.jp</t>
    <phoneticPr fontId="1"/>
  </si>
  <si>
    <r>
      <rPr>
        <sz val="12"/>
        <rFont val="ＭＳ ゴシック"/>
        <family val="3"/>
        <charset val="128"/>
      </rPr>
      <t xml:space="preserve">(送付先) </t>
    </r>
    <r>
      <rPr>
        <sz val="12"/>
        <rFont val="HG丸ｺﾞｼｯｸM-PRO"/>
        <family val="3"/>
        <charset val="128"/>
      </rPr>
      <t>〒070-0901 旭川市花咲町5丁目 旭川市総合体育館内</t>
    </r>
    <rPh sb="1" eb="4">
      <t>ソウフサキ</t>
    </rPh>
    <rPh sb="16" eb="19">
      <t>アサヒカワシ</t>
    </rPh>
    <rPh sb="19" eb="22">
      <t>ハナサキチョウ</t>
    </rPh>
    <rPh sb="23" eb="25">
      <t>チョウメ</t>
    </rPh>
    <rPh sb="26" eb="29">
      <t>アサヒカワシ</t>
    </rPh>
    <rPh sb="29" eb="31">
      <t>ソウゴウ</t>
    </rPh>
    <rPh sb="31" eb="34">
      <t>タイイクカン</t>
    </rPh>
    <rPh sb="34" eb="35">
      <t>ナイ</t>
    </rPh>
    <phoneticPr fontId="1"/>
  </si>
  <si>
    <t>　(Fax)　0166-82-2534　東川高等学校内</t>
    <rPh sb="20" eb="22">
      <t>ヒガシカワ</t>
    </rPh>
    <rPh sb="22" eb="24">
      <t>コウトウ</t>
    </rPh>
    <rPh sb="24" eb="26">
      <t>ガッコウ</t>
    </rPh>
    <phoneticPr fontId="1"/>
  </si>
  <si>
    <t>メールで事務局 大淵宛に送付</t>
    <rPh sb="4" eb="6">
      <t>ジム</t>
    </rPh>
    <rPh sb="6" eb="7">
      <t>キョク</t>
    </rPh>
    <rPh sb="8" eb="10">
      <t>オオフチ</t>
    </rPh>
    <rPh sb="10" eb="11">
      <t>アテ</t>
    </rPh>
    <rPh sb="12" eb="14">
      <t>ソウフ</t>
    </rPh>
    <phoneticPr fontId="1"/>
  </si>
  <si>
    <t>メール</t>
  </si>
  <si>
    <t>旭川地区サッカー協会事務局 大淵</t>
    <rPh sb="0" eb="4">
      <t>アサヒカワチク</t>
    </rPh>
    <rPh sb="8" eb="10">
      <t>キョウカイ</t>
    </rPh>
    <rPh sb="10" eb="13">
      <t>ジムキョク</t>
    </rPh>
    <rPh sb="14" eb="15">
      <t>ダイ</t>
    </rPh>
    <rPh sb="15" eb="16">
      <t>フチ</t>
    </rPh>
    <phoneticPr fontId="1"/>
  </si>
  <si>
    <t>メールで事務局 大淵宛に送付（振込領収書の貼り付けの必要なし）</t>
    <rPh sb="4" eb="6">
      <t>ジム</t>
    </rPh>
    <rPh sb="6" eb="7">
      <t>キョク</t>
    </rPh>
    <rPh sb="8" eb="10">
      <t>オオフチ</t>
    </rPh>
    <rPh sb="10" eb="11">
      <t>アテ</t>
    </rPh>
    <rPh sb="12" eb="14">
      <t>ソウフ</t>
    </rPh>
    <phoneticPr fontId="1"/>
  </si>
  <si>
    <t>旭川信用金庫　銀座支店　普通　口座番号　0459411</t>
    <phoneticPr fontId="1"/>
  </si>
  <si>
    <t>旭川地区サッカー協会　登録口　代表　板木京悦　(いたききょうえつ)</t>
    <phoneticPr fontId="1"/>
  </si>
  <si>
    <t>メール</t>
    <phoneticPr fontId="1"/>
  </si>
  <si>
    <t>旭川地区サッカー協会事務局 大淵</t>
    <phoneticPr fontId="1"/>
  </si>
  <si>
    <t>旭川地区サッカー協会種別登録担当者名（☆）及び登録金納入先（★）</t>
    <rPh sb="12" eb="14">
      <t>トウロク</t>
    </rPh>
    <rPh sb="14" eb="17">
      <t>タントウシャ</t>
    </rPh>
    <phoneticPr fontId="1"/>
  </si>
  <si>
    <r>
      <t>　(Mail)　</t>
    </r>
    <r>
      <rPr>
        <sz val="12"/>
        <rFont val="ＭＳ ゴシック"/>
        <family val="3"/>
        <charset val="128"/>
      </rPr>
      <t>afa-office@wind.ocn.ne.jp</t>
    </r>
    <phoneticPr fontId="1"/>
  </si>
  <si>
    <t>(Fax)0166-51-0122</t>
    <phoneticPr fontId="1"/>
  </si>
  <si>
    <t>　(Fax)　0166-51-0122</t>
    <phoneticPr fontId="1"/>
  </si>
  <si>
    <t>地区協会事務局 大淵</t>
    <rPh sb="0" eb="2">
      <t>チク</t>
    </rPh>
    <phoneticPr fontId="1"/>
  </si>
  <si>
    <t>加　藤　文　隆</t>
    <phoneticPr fontId="1"/>
  </si>
  <si>
    <t>　(携帯)　090-6690-9105</t>
    <phoneticPr fontId="1"/>
  </si>
  <si>
    <t>旭川社会人サッカー連盟　代表　加藤文隆</t>
    <phoneticPr fontId="1"/>
  </si>
  <si>
    <t>メールで加藤宛に送付（振込領収書の貼り付けの必要なし）</t>
    <rPh sb="4" eb="6">
      <t>カトウ</t>
    </rPh>
    <rPh sb="6" eb="7">
      <t>アテ</t>
    </rPh>
    <rPh sb="8" eb="10">
      <t>ソウフ</t>
    </rPh>
    <rPh sb="11" eb="13">
      <t>フリコミ</t>
    </rPh>
    <rPh sb="13" eb="16">
      <t>リョウシュウショ</t>
    </rPh>
    <rPh sb="17" eb="18">
      <t>ハ</t>
    </rPh>
    <rPh sb="19" eb="20">
      <t>ツ</t>
    </rPh>
    <rPh sb="22" eb="24">
      <t>ヒツヨウ</t>
    </rPh>
    <phoneticPr fontId="1"/>
  </si>
  <si>
    <t>旭川社会人サッカー連盟　代表　加藤文隆</t>
    <phoneticPr fontId="1"/>
  </si>
  <si>
    <t>（４）</t>
    <phoneticPr fontId="1"/>
  </si>
  <si>
    <t>○シニア</t>
    <phoneticPr fontId="1"/>
  </si>
  <si>
    <t>移籍申請</t>
    <rPh sb="0" eb="2">
      <t>イセキ</t>
    </rPh>
    <rPh sb="2" eb="4">
      <t>シンセイ</t>
    </rPh>
    <phoneticPr fontId="1"/>
  </si>
  <si>
    <t>○第３種（中学・ユース）</t>
    <phoneticPr fontId="1"/>
  </si>
  <si>
    <t>○女子（一般）</t>
    <phoneticPr fontId="1"/>
  </si>
  <si>
    <t>第３種(中学校・ユース)</t>
    <phoneticPr fontId="1"/>
  </si>
  <si>
    <t>女子一般</t>
    <phoneticPr fontId="1"/>
  </si>
  <si>
    <t>ﾌｯﾄｻﾙ１種</t>
    <phoneticPr fontId="1"/>
  </si>
  <si>
    <t>×人数</t>
    <phoneticPr fontId="1"/>
  </si>
  <si>
    <t>ﾌｯﾄｻﾙ２種</t>
    <phoneticPr fontId="1"/>
  </si>
  <si>
    <t>ﾌｯﾄｻﾙ３種</t>
    <phoneticPr fontId="1"/>
  </si>
  <si>
    <t>ﾌｯﾄｻﾙ４種</t>
    <phoneticPr fontId="1"/>
  </si>
  <si>
    <t>種    別</t>
    <phoneticPr fontId="1"/>
  </si>
  <si>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1"/>
  </si>
  <si>
    <t>田　中　雅　城</t>
    <rPh sb="0" eb="1">
      <t>タ</t>
    </rPh>
    <rPh sb="2" eb="3">
      <t>ナカ</t>
    </rPh>
    <rPh sb="4" eb="5">
      <t>マサ</t>
    </rPh>
    <rPh sb="6" eb="7">
      <t>シロ</t>
    </rPh>
    <phoneticPr fontId="1"/>
  </si>
  <si>
    <t>　(Fax)　0166-65-1821　旭川市立緑が丘小学校内</t>
    <rPh sb="20" eb="22">
      <t>アサヒカワ</t>
    </rPh>
    <rPh sb="22" eb="24">
      <t>シリツ</t>
    </rPh>
    <rPh sb="24" eb="25">
      <t>ミドリ</t>
    </rPh>
    <rPh sb="26" eb="27">
      <t>オカ</t>
    </rPh>
    <rPh sb="27" eb="30">
      <t>ショウガッコウ</t>
    </rPh>
    <rPh sb="30" eb="31">
      <t>ナイ</t>
    </rPh>
    <phoneticPr fontId="1"/>
  </si>
  <si>
    <t>　(Tel)　0166-65-6369　旭川市立緑が丘小学校内　　</t>
    <rPh sb="24" eb="25">
      <t>ミドリ</t>
    </rPh>
    <rPh sb="26" eb="27">
      <t>オカ</t>
    </rPh>
    <rPh sb="27" eb="30">
      <t>ショウガッコウ</t>
    </rPh>
    <phoneticPr fontId="1"/>
  </si>
  <si>
    <t>振込領収書を添付の上、ＦＡＸで田中宛に送付</t>
    <rPh sb="6" eb="8">
      <t>テンプ</t>
    </rPh>
    <rPh sb="9" eb="10">
      <t>ウエ</t>
    </rPh>
    <rPh sb="15" eb="17">
      <t>タナカ</t>
    </rPh>
    <rPh sb="17" eb="18">
      <t>アテ</t>
    </rPh>
    <rPh sb="19" eb="21">
      <t>ソウフ</t>
    </rPh>
    <phoneticPr fontId="1"/>
  </si>
  <si>
    <t>旭川信用金庫　緑が丘支店　普通　口座番号　0431277</t>
    <rPh sb="0" eb="2">
      <t>アサヒカワ</t>
    </rPh>
    <rPh sb="2" eb="4">
      <t>シンヨウ</t>
    </rPh>
    <rPh sb="4" eb="6">
      <t>キンコ</t>
    </rPh>
    <rPh sb="7" eb="8">
      <t>ミドリ</t>
    </rPh>
    <rPh sb="9" eb="10">
      <t>オカ</t>
    </rPh>
    <rPh sb="10" eb="12">
      <t>シテン</t>
    </rPh>
    <rPh sb="13" eb="15">
      <t>フツウ</t>
    </rPh>
    <rPh sb="16" eb="18">
      <t>コウザ</t>
    </rPh>
    <rPh sb="18" eb="20">
      <t>バンゴウ</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</si>
  <si>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1">
      <t>マサ</t>
    </rPh>
    <rPh sb="21" eb="22">
      <t>キ</t>
    </rPh>
    <phoneticPr fontId="1"/>
  </si>
  <si>
    <r>
      <t>旭川地区サッカー協会　登録口　代表　板木京悦　</t>
    </r>
    <r>
      <rPr>
        <sz val="10"/>
        <rFont val="HG丸ｺﾞｼｯｸM-PRO"/>
        <family val="3"/>
        <charset val="128"/>
      </rPr>
      <t>(いたききょうえつ)</t>
    </r>
    <rPh sb="11" eb="13">
      <t>トウロク</t>
    </rPh>
    <rPh sb="13" eb="14">
      <t>グチ</t>
    </rPh>
    <rPh sb="18" eb="20">
      <t>イタキ</t>
    </rPh>
    <rPh sb="20" eb="21">
      <t>キョウ</t>
    </rPh>
    <rPh sb="21" eb="22">
      <t>エツ</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</si>
  <si>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2">
      <t>マサキ</t>
    </rPh>
    <phoneticPr fontId="1"/>
  </si>
  <si>
    <r>
      <t xml:space="preserve">空白
調整用
</t>
    </r>
    <r>
      <rPr>
        <sz val="11"/>
        <rFont val="HG丸ｺﾞｼｯｸM-PRO"/>
        <family val="3"/>
        <charset val="128"/>
      </rPr>
      <t xml:space="preserve">
</t>
    </r>
    <rPh sb="0" eb="2">
      <t>クウハク</t>
    </rPh>
    <rPh sb="3" eb="6">
      <t>チョウセイヨウ</t>
    </rPh>
    <phoneticPr fontId="1"/>
  </si>
  <si>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 xml:space="preserve">を送金してください。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phoneticPr fontId="1"/>
  </si>
  <si>
    <r>
      <t>　(Mail)　</t>
    </r>
    <r>
      <rPr>
        <sz val="12"/>
        <rFont val="ＭＳ ゴシック"/>
        <family val="3"/>
        <charset val="128"/>
      </rPr>
      <t>f-kato@nipponpapergroup.com</t>
    </r>
    <phoneticPr fontId="1"/>
  </si>
  <si>
    <r>
      <t>遠　藤　祥　悦　</t>
    </r>
    <r>
      <rPr>
        <sz val="10"/>
        <rFont val="HG丸ｺﾞｼｯｸM-PRO"/>
        <family val="3"/>
        <charset val="128"/>
      </rPr>
      <t>(えんどう しょういち)</t>
    </r>
    <rPh sb="0" eb="1">
      <t>エン</t>
    </rPh>
    <rPh sb="2" eb="3">
      <t>フジ</t>
    </rPh>
    <rPh sb="4" eb="5">
      <t>ショウ</t>
    </rPh>
    <rPh sb="6" eb="7">
      <t>エツ</t>
    </rPh>
    <phoneticPr fontId="1"/>
  </si>
  <si>
    <r>
      <t>　(Mail)　</t>
    </r>
    <r>
      <rPr>
        <sz val="12"/>
        <rFont val="ＭＳ ゴシック"/>
        <family val="3"/>
        <charset val="128"/>
      </rPr>
      <t>ns-nori@nagayama.jhs.asahikawa-hkd.ed.jp</t>
    </r>
    <phoneticPr fontId="1"/>
  </si>
  <si>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1"/>
  </si>
  <si>
    <t>注)　新規及び継続登録のときに、上記の口座を用います(４月８日まで)。</t>
    <rPh sb="0" eb="1">
      <t>チュウ</t>
    </rPh>
    <rPh sb="3" eb="5">
      <t>シンキ</t>
    </rPh>
    <rPh sb="5" eb="6">
      <t>オヨ</t>
    </rPh>
    <rPh sb="7" eb="9">
      <t>ケイゾク</t>
    </rPh>
    <rPh sb="9" eb="11">
      <t>トウロク</t>
    </rPh>
    <rPh sb="16" eb="18">
      <t>ジョウキ</t>
    </rPh>
    <rPh sb="19" eb="21">
      <t>コウザ</t>
    </rPh>
    <rPh sb="22" eb="23">
      <t>モチ</t>
    </rPh>
    <rPh sb="28" eb="29">
      <t>ガツ</t>
    </rPh>
    <rPh sb="30" eb="31">
      <t>ニチ</t>
    </rPh>
    <phoneticPr fontId="1"/>
  </si>
  <si>
    <t>Ｗｅｂ申請　→　申請料をＡＦＡに納付　→　サッカーチーム用申請依頼書をＡＦＡに送付</t>
    <rPh sb="8" eb="10">
      <t>シンセイ</t>
    </rPh>
    <rPh sb="10" eb="11">
      <t>リョウ</t>
    </rPh>
    <rPh sb="16" eb="18">
      <t>ノウフ</t>
    </rPh>
    <phoneticPr fontId="1"/>
  </si>
  <si>
    <r>
      <t>追加登録　　</t>
    </r>
    <r>
      <rPr>
        <sz val="10"/>
        <rFont val="HG丸ｺﾞｼｯｸM-PRO"/>
        <family val="3"/>
        <charset val="128"/>
      </rPr>
      <t>　</t>
    </r>
    <rPh sb="0" eb="2">
      <t>ツイカ</t>
    </rPh>
    <rPh sb="2" eb="4">
      <t>トウロク</t>
    </rPh>
    <phoneticPr fontId="1"/>
  </si>
  <si>
    <t>Web申請　→　個人登録料をAFAに納入　→　ｻｯｶｰﾁｰﾑ用申請依頼書をAFAに送付</t>
    <rPh sb="8" eb="10">
      <t>コジン</t>
    </rPh>
    <rPh sb="10" eb="13">
      <t>トウロクリョウ</t>
    </rPh>
    <rPh sb="18" eb="20">
      <t>ノウニュウ</t>
    </rPh>
    <phoneticPr fontId="1"/>
  </si>
  <si>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1"/>
  </si>
  <si>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1"/>
  </si>
  <si>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1"/>
  </si>
  <si>
    <t>申請書(3-1または3-2)をAFAに提出 → 申請料をAFAに納付 → 申請依頼書をAFAに送付</t>
    <rPh sb="37" eb="39">
      <t>シンセイ</t>
    </rPh>
    <rPh sb="39" eb="42">
      <t>イライショ</t>
    </rPh>
    <rPh sb="47" eb="49">
      <t>ソウフ</t>
    </rPh>
    <phoneticPr fontId="1"/>
  </si>
  <si>
    <t>Ｗｅｂ申請　→　申請料をＡＦＡに納付　→　申請依頼書をＡＦＡに送付</t>
    <rPh sb="8" eb="10">
      <t>シンセイ</t>
    </rPh>
    <rPh sb="10" eb="11">
      <t>リョウ</t>
    </rPh>
    <rPh sb="16" eb="18">
      <t>ノウフ</t>
    </rPh>
    <phoneticPr fontId="1"/>
  </si>
  <si>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1"/>
  </si>
  <si>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1"/>
  </si>
  <si>
    <t>5月1日より，受付開始(期日厳守)</t>
    <rPh sb="12" eb="14">
      <t>キジツ</t>
    </rPh>
    <rPh sb="14" eb="16">
      <t>ゲンシュ</t>
    </rPh>
    <phoneticPr fontId="1"/>
  </si>
  <si>
    <r>
      <t>個人登録料と同等額がかかります。</t>
    </r>
    <r>
      <rPr>
        <sz val="10"/>
        <rFont val="HG丸ｺﾞｼｯｸM-PRO"/>
        <family val="3"/>
        <charset val="128"/>
      </rPr>
      <t>5月1日より，受付開始(期日厳守)</t>
    </r>
    <phoneticPr fontId="1"/>
  </si>
  <si>
    <t>5月1日より,受付開始　　Web申請→申請依頼書をAFAに送付</t>
    <phoneticPr fontId="1"/>
  </si>
  <si>
    <t>　　　それ以降の手続きでは、すべての種別は、下記の送付先，口座をご利用下さい。申請用紙も変更になります。</t>
    <rPh sb="5" eb="7">
      <t>イコウ</t>
    </rPh>
    <rPh sb="8" eb="10">
      <t>テツヅ</t>
    </rPh>
    <rPh sb="18" eb="20">
      <t>シュベツ</t>
    </rPh>
    <rPh sb="22" eb="24">
      <t>カキ</t>
    </rPh>
    <rPh sb="25" eb="28">
      <t>ソウフサキ</t>
    </rPh>
    <rPh sb="29" eb="31">
      <t>コウザ</t>
    </rPh>
    <rPh sb="33" eb="35">
      <t>リヨウ</t>
    </rPh>
    <rPh sb="35" eb="36">
      <t>クダ</t>
    </rPh>
    <rPh sb="39" eb="41">
      <t>シンセイ</t>
    </rPh>
    <rPh sb="41" eb="43">
      <t>ヨウシ</t>
    </rPh>
    <rPh sb="44" eb="46">
      <t>ヘンコウ</t>
    </rPh>
    <phoneticPr fontId="1"/>
  </si>
  <si>
    <t>旭川</t>
  </si>
  <si>
    <t>北海道</t>
  </si>
  <si>
    <t>afa-office@wind.ocn.ne.jp</t>
    <phoneticPr fontId="1"/>
  </si>
  <si>
    <t>このサッカーチーム用申請依頼書は、</t>
    <phoneticPr fontId="1"/>
  </si>
  <si>
    <t>申請内容</t>
    <rPh sb="0" eb="2">
      <t>シンセイ</t>
    </rPh>
    <rPh sb="2" eb="4">
      <t>ナイヨウ</t>
    </rPh>
    <phoneticPr fontId="1"/>
  </si>
  <si>
    <t>（　）にチェックして下さい</t>
    <phoneticPr fontId="1"/>
  </si>
  <si>
    <t>選手登録</t>
    <rPh sb="0" eb="2">
      <t>センシュ</t>
    </rPh>
    <rPh sb="2" eb="4">
      <t>トウロク</t>
    </rPh>
    <rPh sb="3" eb="4">
      <t>カト</t>
    </rPh>
    <phoneticPr fontId="1"/>
  </si>
  <si>
    <t>（人数</t>
    <phoneticPr fontId="1"/>
  </si>
  <si>
    <t>人）</t>
    <phoneticPr fontId="1"/>
  </si>
  <si>
    <t>　※下記の内訳表を確認して下さい。</t>
    <phoneticPr fontId="1"/>
  </si>
  <si>
    <t>抹消申請</t>
    <rPh sb="0" eb="2">
      <t>マッショウ</t>
    </rPh>
    <rPh sb="2" eb="4">
      <t>シンセイ</t>
    </rPh>
    <phoneticPr fontId="1"/>
  </si>
  <si>
    <t>　　　</t>
  </si>
  <si>
    <t>　　　</t>
    <phoneticPr fontId="1"/>
  </si>
  <si>
    <t>　</t>
    <phoneticPr fontId="1"/>
  </si>
  <si>
    <t>移籍元（</t>
    <rPh sb="0" eb="2">
      <t>イセキ</t>
    </rPh>
    <rPh sb="2" eb="3">
      <t>モト</t>
    </rPh>
    <phoneticPr fontId="1"/>
  </si>
  <si>
    <t>）※下記の内訳表を確認して下さい。</t>
    <phoneticPr fontId="1"/>
  </si>
  <si>
    <t>内容（</t>
    <rPh sb="0" eb="2">
      <t>ナイヨウ</t>
    </rPh>
    <phoneticPr fontId="1"/>
  </si>
  <si>
    <t>）</t>
    <phoneticPr fontId="1"/>
  </si>
  <si>
    <t>Web申請の取り消し(承認前)</t>
    <rPh sb="3" eb="5">
      <t>シンセイ</t>
    </rPh>
    <rPh sb="6" eb="7">
      <t>ト</t>
    </rPh>
    <rPh sb="8" eb="9">
      <t>ケ</t>
    </rPh>
    <rPh sb="11" eb="14">
      <t>ショウニンマエ</t>
    </rPh>
    <phoneticPr fontId="1"/>
  </si>
  <si>
    <t>Web申請日</t>
    <rPh sb="3" eb="5">
      <t>シンセイ</t>
    </rPh>
    <rPh sb="5" eb="6">
      <t>ビ</t>
    </rPh>
    <phoneticPr fontId="1"/>
  </si>
  <si>
    <t>ユニフォーム広告掲示申請</t>
    <phoneticPr fontId="1"/>
  </si>
  <si>
    <t>（</t>
  </si>
  <si>
    <t>ヵ所）</t>
    <rPh sb="1" eb="2">
      <t>ショ</t>
    </rPh>
    <phoneticPr fontId="1"/>
  </si>
  <si>
    <t>その他（指導者・審判登録等、下の欄に記入して下さい）</t>
    <rPh sb="2" eb="3">
      <t>タ</t>
    </rPh>
    <rPh sb="4" eb="7">
      <t>シドウシャ</t>
    </rPh>
    <rPh sb="8" eb="10">
      <t>シンパン</t>
    </rPh>
    <rPh sb="10" eb="13">
      <t>トウロクトウ</t>
    </rPh>
    <rPh sb="14" eb="15">
      <t>シタ</t>
    </rPh>
    <rPh sb="16" eb="17">
      <t>ラン</t>
    </rPh>
    <rPh sb="18" eb="20">
      <t>キニュウ</t>
    </rPh>
    <rPh sb="22" eb="23">
      <t>クダ</t>
    </rPh>
    <phoneticPr fontId="1"/>
  </si>
  <si>
    <t>日本</t>
    <phoneticPr fontId="1"/>
  </si>
  <si>
    <t>ユニフォーム広告掲示申請</t>
    <rPh sb="6" eb="8">
      <t>コウコク</t>
    </rPh>
    <rPh sb="8" eb="10">
      <t>ケイジ</t>
    </rPh>
    <rPh sb="10" eb="12">
      <t>シンセイ</t>
    </rPh>
    <phoneticPr fontId="1"/>
  </si>
  <si>
    <t>×</t>
  </si>
  <si>
    <t>ヶ所）＝</t>
    <rPh sb="1" eb="2">
      <t>ショ</t>
    </rPh>
    <phoneticPr fontId="1"/>
  </si>
  <si>
    <t>フットサル大会登録申請①</t>
    <rPh sb="5" eb="7">
      <t>タイカイ</t>
    </rPh>
    <rPh sb="7" eb="9">
      <t>トウロク</t>
    </rPh>
    <rPh sb="9" eb="11">
      <t>シンセイ</t>
    </rPh>
    <phoneticPr fontId="1"/>
  </si>
  <si>
    <t>フットサル大会登録申請②</t>
    <rPh sb="5" eb="7">
      <t>タイカイ</t>
    </rPh>
    <rPh sb="7" eb="9">
      <t>トウロク</t>
    </rPh>
    <rPh sb="9" eb="11">
      <t>シンセイ</t>
    </rPh>
    <phoneticPr fontId="1"/>
  </si>
  <si>
    <t>フットサル大会登録申請①</t>
    <phoneticPr fontId="1"/>
  </si>
  <si>
    <t>月</t>
    <phoneticPr fontId="1"/>
  </si>
  <si>
    <t>日付で</t>
    <phoneticPr fontId="1"/>
  </si>
  <si>
    <t>旭川信用金庫　銀座支店　普通　口座番号　0459411</t>
  </si>
  <si>
    <t>に送金しました。</t>
    <phoneticPr fontId="1"/>
  </si>
  <si>
    <t>※要項に記載された大会登録料を地区協会の下記の口座に振り込むこと</t>
    <rPh sb="20" eb="22">
      <t>カキ</t>
    </rPh>
    <phoneticPr fontId="1"/>
  </si>
  <si>
    <t>※申請書を地区協会に郵送，申請料を下記の口座に振り込む。申請依頼書を地区協会に送付すること</t>
    <rPh sb="17" eb="19">
      <t>カキ</t>
    </rPh>
    <rPh sb="28" eb="30">
      <t>シンセイ</t>
    </rPh>
    <rPh sb="30" eb="33">
      <t>イライショ</t>
    </rPh>
    <rPh sb="34" eb="36">
      <t>チク</t>
    </rPh>
    <rPh sb="36" eb="38">
      <t>キョウカイ</t>
    </rPh>
    <rPh sb="39" eb="41">
      <t>ソウフ</t>
    </rPh>
    <phoneticPr fontId="1"/>
  </si>
  <si>
    <t>フットサル大会登録申請②</t>
    <phoneticPr fontId="1"/>
  </si>
  <si>
    <t>大会名（</t>
    <rPh sb="0" eb="3">
      <t>タイカイメイ</t>
    </rPh>
    <phoneticPr fontId="1"/>
  </si>
  <si>
    <t>⑦【</t>
    <phoneticPr fontId="1"/>
  </si>
  <si>
    <t>円)</t>
    <rPh sb="0" eb="1">
      <t>エン</t>
    </rPh>
    <phoneticPr fontId="1"/>
  </si>
  <si>
    <t>) ※地区予選のない全道大会のみ(</t>
    <rPh sb="3" eb="5">
      <t>チク</t>
    </rPh>
    <rPh sb="5" eb="7">
      <t>ヨセン</t>
    </rPh>
    <rPh sb="10" eb="12">
      <t>ゼンドウ</t>
    </rPh>
    <rPh sb="12" eb="14">
      <t>タイカイ</t>
    </rPh>
    <phoneticPr fontId="1"/>
  </si>
  <si>
    <t>上記⑦を</t>
    <phoneticPr fontId="1"/>
  </si>
  <si>
    <t>追加登録選手
・移 籍 選 手</t>
    <rPh sb="0" eb="1">
      <t>ツイ</t>
    </rPh>
    <rPh sb="1" eb="2">
      <t>カ</t>
    </rPh>
    <rPh sb="2" eb="3">
      <t>ノボル</t>
    </rPh>
    <rPh sb="3" eb="4">
      <t>ロク</t>
    </rPh>
    <rPh sb="4" eb="6">
      <t>センシュ</t>
    </rPh>
    <rPh sb="8" eb="9">
      <t>イ</t>
    </rPh>
    <rPh sb="10" eb="11">
      <t>セキ</t>
    </rPh>
    <rPh sb="12" eb="13">
      <t>セン</t>
    </rPh>
    <rPh sb="14" eb="15">
      <t>テ</t>
    </rPh>
    <phoneticPr fontId="1"/>
  </si>
  <si>
    <t>年</t>
    <rPh sb="0" eb="1">
      <t>ネン</t>
    </rPh>
    <phoneticPr fontId="1"/>
  </si>
  <si>
    <t>月</t>
    <rPh sb="0" eb="1">
      <t>ガツ</t>
    </rPh>
    <phoneticPr fontId="1"/>
  </si>
  <si>
    <t>地区協会 サッカーチーム用　申請依頼書</t>
    <rPh sb="0" eb="2">
      <t>チク</t>
    </rPh>
    <rPh sb="2" eb="4">
      <t>キョウカイ</t>
    </rPh>
    <rPh sb="12" eb="13">
      <t>ヨウ</t>
    </rPh>
    <rPh sb="14" eb="16">
      <t>シンセイ</t>
    </rPh>
    <rPh sb="16" eb="19">
      <t>イライショ</t>
    </rPh>
    <phoneticPr fontId="1"/>
  </si>
  <si>
    <t>チーム・選手情報変更</t>
    <rPh sb="4" eb="6">
      <t>センシュ</t>
    </rPh>
    <rPh sb="6" eb="8">
      <t>ジョウホウ</t>
    </rPh>
    <rPh sb="8" eb="10">
      <t>ヘンコウ</t>
    </rPh>
    <phoneticPr fontId="1"/>
  </si>
  <si>
    <t>旭川地区サッカー協会　登録口　代表　岸上 佳広</t>
    <rPh sb="18" eb="20">
      <t>キシガミ</t>
    </rPh>
    <rPh sb="21" eb="23">
      <t>ヨシヒロ</t>
    </rPh>
    <phoneticPr fontId="1"/>
  </si>
  <si>
    <t>２０２０年</t>
    <phoneticPr fontId="1"/>
  </si>
  <si>
    <t>協会事務局</t>
    <rPh sb="0" eb="2">
      <t>キョウカイ</t>
    </rPh>
    <rPh sb="2" eb="5">
      <t>ジムキョク</t>
    </rPh>
    <phoneticPr fontId="1"/>
  </si>
  <si>
    <r>
      <t>注)　この用紙は、</t>
    </r>
    <r>
      <rPr>
        <sz val="16"/>
        <color indexed="17"/>
        <rFont val="ＭＳ Ｐゴシック"/>
        <family val="3"/>
        <charset val="128"/>
      </rPr>
      <t>６月１日</t>
    </r>
    <r>
      <rPr>
        <sz val="10"/>
        <color indexed="17"/>
        <rFont val="ＭＳ Ｐゴシック"/>
        <family val="3"/>
        <charset val="128"/>
      </rPr>
      <t>より使用できます。</t>
    </r>
    <rPh sb="0" eb="1">
      <t>チュウ</t>
    </rPh>
    <rPh sb="5" eb="7">
      <t>ヨウシ</t>
    </rPh>
    <rPh sb="10" eb="11">
      <t>ガツ</t>
    </rPh>
    <rPh sb="12" eb="13">
      <t>ニチ</t>
    </rPh>
    <rPh sb="15" eb="17">
      <t>シヨウ</t>
    </rPh>
    <phoneticPr fontId="1"/>
  </si>
  <si>
    <t>新型コロナウイルス感染症対策にともなう</t>
    <phoneticPr fontId="1"/>
  </si>
  <si>
    <t>２０２０年度日本・北海道・旭川地区サッカー協会への登録手続きの変更について</t>
    <rPh sb="25" eb="27">
      <t>トウロク</t>
    </rPh>
    <rPh sb="31" eb="33">
      <t>ヘンコウ</t>
    </rPh>
    <phoneticPr fontId="1"/>
  </si>
  <si>
    <t>区　分</t>
    <rPh sb="0" eb="1">
      <t>ク</t>
    </rPh>
    <rPh sb="2" eb="3">
      <t>フン</t>
    </rPh>
    <phoneticPr fontId="1"/>
  </si>
  <si>
    <t>～5/31までの入金済み分</t>
    <rPh sb="8" eb="10">
      <t>ニュウキン</t>
    </rPh>
    <rPh sb="10" eb="11">
      <t>ズ</t>
    </rPh>
    <rPh sb="12" eb="13">
      <t>ブン</t>
    </rPh>
    <phoneticPr fontId="1"/>
  </si>
  <si>
    <t>6/1～申請手続き</t>
    <rPh sb="4" eb="6">
      <t>シンセイ</t>
    </rPh>
    <rPh sb="6" eb="8">
      <t>テツヅ</t>
    </rPh>
    <phoneticPr fontId="1"/>
  </si>
  <si>
    <t>JFA 団体・個人登録料</t>
    <phoneticPr fontId="1"/>
  </si>
  <si>
    <t xml:space="preserve">
</t>
    <phoneticPr fontId="1"/>
  </si>
  <si>
    <t>　変更なし
　　※個人登録料免除申請については、
　　　　　http://www.jfa.jp/ffsupport/registration.html
　　　　　　　　　　　を参照下さい。</t>
    <rPh sb="88" eb="90">
      <t>サンショウ</t>
    </rPh>
    <rPh sb="90" eb="91">
      <t>クダ</t>
    </rPh>
    <phoneticPr fontId="1"/>
  </si>
  <si>
    <t>HKFA 団体登録料</t>
    <rPh sb="5" eb="6">
      <t>ダン</t>
    </rPh>
    <phoneticPr fontId="1"/>
  </si>
  <si>
    <t>　変更なし</t>
    <phoneticPr fontId="1"/>
  </si>
  <si>
    <t>HKFA 個人登録料</t>
    <rPh sb="5" eb="7">
      <t>コジン</t>
    </rPh>
    <phoneticPr fontId="1"/>
  </si>
  <si>
    <t>　６月下旬以降、協会事務局および種別代表者より、チーム代表者へ返金手続きを行います。</t>
    <rPh sb="2" eb="3">
      <t>ガツ</t>
    </rPh>
    <rPh sb="3" eb="5">
      <t>ゲジュン</t>
    </rPh>
    <rPh sb="5" eb="7">
      <t>イコウ</t>
    </rPh>
    <rPh sb="8" eb="10">
      <t>キョウカイ</t>
    </rPh>
    <rPh sb="10" eb="13">
      <t>ジムキョク</t>
    </rPh>
    <rPh sb="16" eb="18">
      <t>シュベツ</t>
    </rPh>
    <rPh sb="18" eb="21">
      <t>ダイヒョウシャ</t>
    </rPh>
    <rPh sb="27" eb="30">
      <t>ダイヒョウシャ</t>
    </rPh>
    <rPh sb="31" eb="33">
      <t>ヘンキン</t>
    </rPh>
    <rPh sb="33" eb="35">
      <t>テツヅ</t>
    </rPh>
    <rPh sb="37" eb="38">
      <t>オコナ</t>
    </rPh>
    <phoneticPr fontId="1"/>
  </si>
  <si>
    <t>新書式にて申請手続き</t>
    <rPh sb="0" eb="2">
      <t>シンショ</t>
    </rPh>
    <rPh sb="2" eb="3">
      <t>シキ</t>
    </rPh>
    <rPh sb="5" eb="7">
      <t>シンセイ</t>
    </rPh>
    <rPh sb="7" eb="9">
      <t>テツヅ</t>
    </rPh>
    <phoneticPr fontId="1"/>
  </si>
  <si>
    <t>旭川地区サッカー協会
個人登録料</t>
    <rPh sb="0" eb="2">
      <t>アサヒカワ</t>
    </rPh>
    <rPh sb="2" eb="4">
      <t>チク</t>
    </rPh>
    <rPh sb="8" eb="10">
      <t>キョウカイ</t>
    </rPh>
    <rPh sb="11" eb="13">
      <t>コジン</t>
    </rPh>
    <phoneticPr fontId="1"/>
  </si>
  <si>
    <t>１．サッカーチームの送付金額</t>
    <phoneticPr fontId="1"/>
  </si>
  <si>
    <t>２．フットサルチームの送付金額</t>
    <phoneticPr fontId="1"/>
  </si>
  <si>
    <t>３．その他の申請</t>
    <rPh sb="4" eb="5">
      <t>タ</t>
    </rPh>
    <rPh sb="6" eb="8">
      <t>シンセイ</t>
    </rPh>
    <phoneticPr fontId="1"/>
  </si>
  <si>
    <t xml:space="preserve">  新型コロナウイルスで経済的な影響を受けた本協会登録者(あるいは登録予定者)に対し、特別措置として、旭川地区サッカー協会および北海道サッカー協会(以下、HKFA)は、2020年度のサッカーチームの選手個人登録料の免除対応を実施致します。つきましては、個人登録料に変更がありますので、内容をご確認下さい。</t>
    <rPh sb="51" eb="53">
      <t>アサヒカワ</t>
    </rPh>
    <rPh sb="53" eb="55">
      <t>チク</t>
    </rPh>
    <rPh sb="59" eb="61">
      <t>キョウカイ</t>
    </rPh>
    <rPh sb="64" eb="67">
      <t>ホッカイドウ</t>
    </rPh>
    <rPh sb="71" eb="73">
      <t>キョウカイ</t>
    </rPh>
    <rPh sb="74" eb="76">
      <t>イカ</t>
    </rPh>
    <rPh sb="101" eb="103">
      <t>コジン</t>
    </rPh>
    <rPh sb="126" eb="128">
      <t>コジン</t>
    </rPh>
    <rPh sb="128" eb="131">
      <t>トウロクリョウ</t>
    </rPh>
    <rPh sb="132" eb="134">
      <t>ヘンコウ</t>
    </rPh>
    <rPh sb="142" eb="144">
      <t>ナイヨウ</t>
    </rPh>
    <rPh sb="146" eb="148">
      <t>カクニン</t>
    </rPh>
    <rPh sb="148" eb="149">
      <t>クダ</t>
    </rPh>
    <phoneticPr fontId="1"/>
  </si>
  <si>
    <t>　　登録時に発生する登録料，ＪＦＡ登録料，機関誌料および監督料です。2018年度より，監督料免除制度サッカーと同様になりました。道協会および地区協会へ大会登録料，大会毎に徴収さ れます。 
　　サッカーチームうち，２種，３種，４種(これらと同一年代女子種別を含む)チームについて，サッカーチーム登録が完了していることを条件に，フットサルチーム登録をしたもとみなされます。大会 登録料を納付することにより，サッカーチームがそままフットサル大会へ参加できます。ただし，金額異なります。</t>
    <phoneticPr fontId="1"/>
  </si>
  <si>
    <t>　６月下旬以降、協会事務局および種別代表者より、個人登録料の半額をチーム代表者へ返金手続きを行います。</t>
    <rPh sb="2" eb="3">
      <t>ガツ</t>
    </rPh>
    <rPh sb="3" eb="5">
      <t>ゲジュン</t>
    </rPh>
    <rPh sb="5" eb="7">
      <t>イコウ</t>
    </rPh>
    <rPh sb="8" eb="10">
      <t>キョウカイ</t>
    </rPh>
    <rPh sb="10" eb="13">
      <t>ジムキョク</t>
    </rPh>
    <rPh sb="16" eb="18">
      <t>シュベツ</t>
    </rPh>
    <rPh sb="18" eb="21">
      <t>ダイヒョウシャ</t>
    </rPh>
    <rPh sb="24" eb="26">
      <t>コジン</t>
    </rPh>
    <rPh sb="26" eb="29">
      <t>トウロクリョウ</t>
    </rPh>
    <rPh sb="30" eb="32">
      <t>ハンガク</t>
    </rPh>
    <rPh sb="40" eb="42">
      <t>ヘンキン</t>
    </rPh>
    <rPh sb="42" eb="44">
      <t>テツヅ</t>
    </rPh>
    <rPh sb="46" eb="47">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</si>
</sst>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 &quot;名&quot;&quot;分&quot;"/>
    <numFmt numFmtId="178" formatCode="#,##0_);[Red]\(#,##0\)"/>
    <numFmt numFmtId="179" formatCode="&quot;( &quot;\ \ @\ \ &quot; )&quot;"/>
    <numFmt numFmtId="180" formatCode="#,##0_ &quot;円&quot;"/>
  </numFmts>
  <fonts count="43"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u/>
      <sz val="12"/>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2"/>
      <name val="ＭＳ ゴシック"/>
      <family val="3"/>
      <charset val="128"/>
    </font>
    <font>
      <b/>
      <sz val="20"/>
      <name val="HG丸ｺﾞｼｯｸM-PRO"/>
      <family val="3"/>
      <charset val="128"/>
    </font>
    <font>
      <sz val="10"/>
      <name val="HG丸ｺﾞｼｯｸM-PRO"/>
      <family val="3"/>
      <charset val="128"/>
    </font>
    <font>
      <sz val="16"/>
      <name val="ＭＳ Ｐゴシック"/>
      <family val="3"/>
      <charset val="128"/>
    </font>
    <font>
      <sz val="8"/>
      <name val="ＭＳ Ｐゴシック"/>
      <family val="3"/>
      <charset val="128"/>
    </font>
    <font>
      <sz val="9"/>
      <name val="HG丸ｺﾞｼｯｸM-PRO"/>
      <family val="3"/>
      <charset val="128"/>
    </font>
    <font>
      <u/>
      <sz val="9"/>
      <name val="HG丸ｺﾞｼｯｸM-PRO"/>
      <family val="3"/>
      <charset val="128"/>
    </font>
    <font>
      <b/>
      <sz val="10"/>
      <name val="HG丸ｺﾞｼｯｸM-PRO"/>
      <family val="3"/>
      <charset val="128"/>
    </font>
    <font>
      <u val="double"/>
      <sz val="10"/>
      <name val="HG丸ｺﾞｼｯｸM-PRO"/>
      <family val="3"/>
      <charset val="128"/>
    </font>
    <font>
      <b/>
      <u val="double"/>
      <sz val="10"/>
      <name val="HG丸ｺﾞｼｯｸM-PRO"/>
      <family val="3"/>
      <charset val="128"/>
    </font>
    <font>
      <sz val="12"/>
      <name val="ＭＳ 明朝"/>
      <family val="1"/>
      <charset val="128"/>
    </font>
    <font>
      <sz val="10"/>
      <color indexed="17"/>
      <name val="ＭＳ Ｐゴシック"/>
      <family val="3"/>
      <charset val="128"/>
    </font>
    <font>
      <sz val="16"/>
      <color indexed="17"/>
      <name val="ＭＳ Ｐゴシック"/>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sz val="11"/>
      <color theme="6" tint="-0.499984740745262"/>
      <name val="HG丸ｺﾞｼｯｸM-PRO"/>
      <family val="3"/>
      <charset val="128"/>
    </font>
    <font>
      <sz val="14"/>
      <color theme="6" tint="-0.499984740745262"/>
      <name val="HG丸ｺﾞｼｯｸM-PRO"/>
      <family val="3"/>
      <charset val="128"/>
    </font>
    <font>
      <sz val="10"/>
      <color theme="6" tint="-0.499984740745262"/>
      <name val="HG丸ｺﾞｼｯｸM-PRO"/>
      <family val="3"/>
      <charset val="128"/>
    </font>
    <font>
      <sz val="11"/>
      <color theme="6" tint="-0.499984740745262"/>
      <name val="ＭＳ Ｐゴシック"/>
      <family val="3"/>
      <charset val="128"/>
    </font>
    <font>
      <sz val="12"/>
      <color theme="6" tint="-0.499984740745262"/>
      <name val="ＭＳ 明朝"/>
      <family val="1"/>
      <charset val="128"/>
    </font>
    <font>
      <sz val="10"/>
      <color theme="6" tint="-0.499984740745262"/>
      <name val="ＭＳ Ｐゴシック"/>
      <family val="3"/>
      <charset val="128"/>
    </font>
    <font>
      <sz val="12"/>
      <color theme="6" tint="-0.499984740745262"/>
      <name val="HG丸ｺﾞｼｯｸM-PRO"/>
      <family val="3"/>
      <charset val="128"/>
    </font>
    <font>
      <sz val="10"/>
      <color theme="6" tint="0.79998168889431442"/>
      <name val="HG丸ｺﾞｼｯｸM-PRO"/>
      <family val="3"/>
      <charset val="128"/>
    </font>
    <font>
      <sz val="26"/>
      <color theme="6" tint="-0.499984740745262"/>
      <name val="HG丸ｺﾞｼｯｸM-PRO"/>
      <family val="3"/>
      <charset val="128"/>
    </font>
    <font>
      <sz val="20"/>
      <color theme="6" tint="-0.499984740745262"/>
      <name val="HG丸ｺﾞｼｯｸM-PRO"/>
      <family val="3"/>
      <charset val="128"/>
    </font>
    <font>
      <b/>
      <sz val="20"/>
      <color theme="6" tint="-0.499984740745262"/>
      <name val="HG丸ｺﾞｼｯｸM-PRO"/>
      <family val="3"/>
      <charset val="128"/>
    </font>
    <font>
      <sz val="9"/>
      <name val="ＭＳ Ｐゴシック"/>
      <family val="3"/>
      <charset val="128"/>
    </font>
  </fonts>
  <fills count="5">
    <fill>
      <patternFill patternType="none"/>
    </fill>
    <fill>
      <patternFill patternType="gray125"/>
    </fill>
    <fill>
      <patternFill patternType="solid">
        <fgColor indexed="51"/>
        <bgColor indexed="64"/>
      </patternFill>
    </fill>
    <fill>
      <patternFill patternType="solid">
        <fgColor rgb="FFFFFF99"/>
        <bgColor indexed="64"/>
      </patternFill>
    </fill>
    <fill>
      <patternFill patternType="solid">
        <fgColor rgb="FF99FFCC"/>
        <bgColor indexed="64"/>
      </patternFill>
    </fill>
  </fills>
  <borders count="165">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top/>
      <bottom style="hair">
        <color indexed="64"/>
      </bottom>
      <diagonal/>
    </border>
    <border>
      <left/>
      <right style="thin">
        <color theme="3"/>
      </right>
      <top style="thin">
        <color theme="3"/>
      </top>
      <bottom style="hair">
        <color theme="3"/>
      </bottom>
      <diagonal/>
    </border>
    <border>
      <left/>
      <right style="thin">
        <color theme="3"/>
      </right>
      <top style="hair">
        <color theme="3"/>
      </top>
      <bottom style="hair">
        <color theme="3"/>
      </bottom>
      <diagonal/>
    </border>
    <border>
      <left/>
      <right style="thin">
        <color theme="3"/>
      </right>
      <top/>
      <bottom style="thin">
        <color theme="3"/>
      </bottom>
      <diagonal/>
    </border>
    <border>
      <left style="hair">
        <color theme="3"/>
      </left>
      <right style="thin">
        <color theme="3"/>
      </right>
      <top style="hair">
        <color theme="3"/>
      </top>
      <bottom style="thin">
        <color theme="3"/>
      </bottom>
      <diagonal/>
    </border>
    <border>
      <left/>
      <right/>
      <top style="double">
        <color theme="3"/>
      </top>
      <bottom/>
      <diagonal/>
    </border>
    <border>
      <left/>
      <right/>
      <top style="hair">
        <color theme="3"/>
      </top>
      <bottom/>
      <diagonal/>
    </border>
    <border>
      <left/>
      <right style="double">
        <color theme="3"/>
      </right>
      <top style="double">
        <color theme="3"/>
      </top>
      <bottom/>
      <diagonal/>
    </border>
    <border>
      <left/>
      <right style="double">
        <color theme="3"/>
      </right>
      <top style="hair">
        <color indexed="64"/>
      </top>
      <bottom style="hair">
        <color indexed="64"/>
      </bottom>
      <diagonal/>
    </border>
    <border>
      <left/>
      <right/>
      <top style="hair">
        <color indexed="64"/>
      </top>
      <bottom style="double">
        <color theme="3"/>
      </bottom>
      <diagonal/>
    </border>
    <border>
      <left/>
      <right style="double">
        <color theme="3"/>
      </right>
      <top style="hair">
        <color indexed="64"/>
      </top>
      <bottom style="double">
        <color theme="3"/>
      </bottom>
      <diagonal/>
    </border>
    <border>
      <left style="double">
        <color theme="3"/>
      </left>
      <right/>
      <top/>
      <bottom/>
      <diagonal/>
    </border>
    <border>
      <left/>
      <right style="double">
        <color theme="3"/>
      </right>
      <top style="hair">
        <color theme="3"/>
      </top>
      <bottom/>
      <diagonal/>
    </border>
    <border>
      <left style="double">
        <color theme="3"/>
      </left>
      <right/>
      <top/>
      <bottom style="hair">
        <color theme="3"/>
      </bottom>
      <diagonal/>
    </border>
    <border>
      <left/>
      <right/>
      <top/>
      <bottom style="hair">
        <color theme="3"/>
      </bottom>
      <diagonal/>
    </border>
    <border>
      <left/>
      <right style="hair">
        <color indexed="64"/>
      </right>
      <top/>
      <bottom style="hair">
        <color theme="3"/>
      </bottom>
      <diagonal/>
    </border>
    <border>
      <left style="double">
        <color theme="3"/>
      </left>
      <right/>
      <top/>
      <bottom style="hair">
        <color indexed="64"/>
      </bottom>
      <diagonal/>
    </border>
    <border>
      <left/>
      <right/>
      <top/>
      <bottom style="double">
        <color theme="3"/>
      </bottom>
      <diagonal/>
    </border>
    <border>
      <left style="double">
        <color theme="3"/>
      </left>
      <right style="thin">
        <color theme="3"/>
      </right>
      <top/>
      <bottom style="thin">
        <color theme="3"/>
      </bottom>
      <diagonal/>
    </border>
    <border>
      <left/>
      <right/>
      <top/>
      <bottom style="thin">
        <color theme="3"/>
      </bottom>
      <diagonal/>
    </border>
    <border>
      <left style="double">
        <color theme="3"/>
      </left>
      <right style="thin">
        <color indexed="64"/>
      </right>
      <top style="thin">
        <color indexed="64"/>
      </top>
      <bottom style="thin">
        <color theme="3"/>
      </bottom>
      <diagonal/>
    </border>
    <border>
      <left style="double">
        <color theme="3"/>
      </left>
      <right style="thin">
        <color indexed="64"/>
      </right>
      <top style="thin">
        <color indexed="64"/>
      </top>
      <bottom/>
      <diagonal/>
    </border>
    <border>
      <left/>
      <right style="thin">
        <color theme="3"/>
      </right>
      <top/>
      <bottom/>
      <diagonal/>
    </border>
    <border>
      <left style="thin">
        <color theme="3"/>
      </left>
      <right/>
      <top style="thin">
        <color theme="3"/>
      </top>
      <bottom style="thin">
        <color theme="3"/>
      </bottom>
      <diagonal/>
    </border>
    <border>
      <left/>
      <right/>
      <top style="thin">
        <color theme="3"/>
      </top>
      <bottom style="thin">
        <color theme="3"/>
      </bottom>
      <diagonal/>
    </border>
    <border>
      <left style="thin">
        <color theme="3"/>
      </left>
      <right/>
      <top style="thin">
        <color theme="3"/>
      </top>
      <bottom style="hair">
        <color theme="3"/>
      </bottom>
      <diagonal/>
    </border>
    <border>
      <left/>
      <right/>
      <top style="thin">
        <color theme="3"/>
      </top>
      <bottom style="hair">
        <color theme="3"/>
      </bottom>
      <diagonal/>
    </border>
    <border>
      <left style="thin">
        <color theme="3"/>
      </left>
      <right/>
      <top style="hair">
        <color theme="3"/>
      </top>
      <bottom style="double">
        <color theme="3"/>
      </bottom>
      <diagonal/>
    </border>
    <border>
      <left/>
      <right/>
      <top style="hair">
        <color theme="3"/>
      </top>
      <bottom style="double">
        <color theme="3"/>
      </bottom>
      <diagonal/>
    </border>
    <border>
      <left/>
      <right style="hair">
        <color theme="3"/>
      </right>
      <top style="thin">
        <color theme="3"/>
      </top>
      <bottom style="thin">
        <color theme="3"/>
      </bottom>
      <diagonal/>
    </border>
    <border>
      <left style="hair">
        <color theme="3"/>
      </left>
      <right style="double">
        <color theme="3"/>
      </right>
      <top style="thin">
        <color theme="3"/>
      </top>
      <bottom style="thin">
        <color theme="3"/>
      </bottom>
      <diagonal/>
    </border>
    <border>
      <left style="double">
        <color theme="3"/>
      </left>
      <right/>
      <top style="hair">
        <color theme="3"/>
      </top>
      <bottom/>
      <diagonal/>
    </border>
    <border>
      <left/>
      <right style="hair">
        <color indexed="64"/>
      </right>
      <top style="hair">
        <color theme="3"/>
      </top>
      <bottom/>
      <diagonal/>
    </border>
    <border>
      <left style="hair">
        <color indexed="64"/>
      </left>
      <right/>
      <top style="hair">
        <color theme="3"/>
      </top>
      <bottom/>
      <diagonal/>
    </border>
    <border>
      <left style="double">
        <color theme="3"/>
      </left>
      <right style="thin">
        <color indexed="64"/>
      </right>
      <top/>
      <bottom style="double">
        <color theme="3"/>
      </bottom>
      <diagonal/>
    </border>
    <border>
      <left style="thin">
        <color indexed="64"/>
      </left>
      <right style="thin">
        <color indexed="64"/>
      </right>
      <top/>
      <bottom style="double">
        <color theme="3"/>
      </bottom>
      <diagonal/>
    </border>
    <border>
      <left style="thin">
        <color indexed="64"/>
      </left>
      <right style="thin">
        <color theme="3"/>
      </right>
      <top/>
      <bottom style="double">
        <color theme="3"/>
      </bottom>
      <diagonal/>
    </border>
    <border>
      <left/>
      <right style="double">
        <color theme="3"/>
      </right>
      <top/>
      <bottom style="double">
        <color theme="3"/>
      </bottom>
      <diagonal/>
    </border>
    <border>
      <left style="double">
        <color theme="3"/>
      </left>
      <right style="hair">
        <color indexed="64"/>
      </right>
      <top style="double">
        <color theme="3"/>
      </top>
      <bottom style="thin">
        <color theme="3"/>
      </bottom>
      <diagonal/>
    </border>
    <border>
      <left style="hair">
        <color indexed="64"/>
      </left>
      <right style="hair">
        <color indexed="64"/>
      </right>
      <top style="double">
        <color theme="3"/>
      </top>
      <bottom style="thin">
        <color theme="3"/>
      </bottom>
      <diagonal/>
    </border>
    <border>
      <left style="hair">
        <color indexed="64"/>
      </left>
      <right style="hair">
        <color theme="3"/>
      </right>
      <top style="double">
        <color theme="3"/>
      </top>
      <bottom style="thin">
        <color theme="3"/>
      </bottom>
      <diagonal/>
    </border>
    <border>
      <left/>
      <right/>
      <top style="double">
        <color theme="3"/>
      </top>
      <bottom style="thin">
        <color theme="3"/>
      </bottom>
      <diagonal/>
    </border>
    <border>
      <left/>
      <right style="double">
        <color theme="3"/>
      </right>
      <top style="double">
        <color theme="3"/>
      </top>
      <bottom style="thin">
        <color theme="3"/>
      </bottom>
      <diagonal/>
    </border>
    <border>
      <left style="thin">
        <color theme="3"/>
      </left>
      <right style="hair">
        <color indexed="64"/>
      </right>
      <top style="thin">
        <color theme="3"/>
      </top>
      <bottom style="hair">
        <color theme="3"/>
      </bottom>
      <diagonal/>
    </border>
    <border>
      <left style="hair">
        <color indexed="64"/>
      </left>
      <right style="hair">
        <color theme="3"/>
      </right>
      <top style="thin">
        <color theme="3"/>
      </top>
      <bottom style="hair">
        <color theme="3"/>
      </bottom>
      <diagonal/>
    </border>
    <border>
      <left style="hair">
        <color indexed="64"/>
      </left>
      <right/>
      <top style="double">
        <color theme="3"/>
      </top>
      <bottom/>
      <diagonal/>
    </border>
    <border>
      <left/>
      <right style="double">
        <color theme="3"/>
      </right>
      <top/>
      <bottom/>
      <diagonal/>
    </border>
    <border>
      <left style="double">
        <color theme="3"/>
      </left>
      <right/>
      <top style="hair">
        <color indexed="64"/>
      </top>
      <bottom style="double">
        <color theme="3"/>
      </bottom>
      <diagonal/>
    </border>
    <border>
      <left/>
      <right style="hair">
        <color indexed="64"/>
      </right>
      <top style="hair">
        <color indexed="64"/>
      </top>
      <bottom style="double">
        <color theme="3"/>
      </bottom>
      <diagonal/>
    </border>
    <border>
      <left style="double">
        <color theme="3"/>
      </left>
      <right/>
      <top style="double">
        <color theme="3"/>
      </top>
      <bottom/>
      <diagonal/>
    </border>
    <border>
      <left/>
      <right style="hair">
        <color indexed="64"/>
      </right>
      <top style="double">
        <color theme="3"/>
      </top>
      <bottom/>
      <diagonal/>
    </border>
    <border>
      <left style="hair">
        <color indexed="64"/>
      </left>
      <right/>
      <top/>
      <bottom style="hair">
        <color theme="3"/>
      </bottom>
      <diagonal/>
    </border>
    <border>
      <left/>
      <right style="double">
        <color theme="3"/>
      </right>
      <top/>
      <bottom style="hair">
        <color theme="3"/>
      </bottom>
      <diagonal/>
    </border>
    <border>
      <left style="double">
        <color theme="3"/>
      </left>
      <right/>
      <top style="thin">
        <color theme="3"/>
      </top>
      <bottom style="thin">
        <color theme="3"/>
      </bottom>
      <diagonal/>
    </border>
    <border>
      <left style="thin">
        <color indexed="64"/>
      </left>
      <right style="thin">
        <color indexed="64"/>
      </right>
      <top/>
      <bottom style="thin">
        <color theme="3"/>
      </bottom>
      <diagonal/>
    </border>
    <border>
      <left style="thin">
        <color indexed="64"/>
      </left>
      <right style="thin">
        <color theme="3"/>
      </right>
      <top/>
      <bottom style="thin">
        <color theme="3"/>
      </bottom>
      <diagonal/>
    </border>
    <border>
      <left/>
      <right style="double">
        <color theme="3"/>
      </right>
      <top/>
      <bottom style="thin">
        <color theme="3"/>
      </bottom>
      <diagonal/>
    </border>
    <border>
      <left style="hair">
        <color theme="3"/>
      </left>
      <right/>
      <top style="thin">
        <color theme="3"/>
      </top>
      <bottom style="thin">
        <color theme="3"/>
      </bottom>
      <diagonal/>
    </border>
    <border>
      <left style="double">
        <color theme="3"/>
      </left>
      <right/>
      <top style="thin">
        <color theme="3"/>
      </top>
      <bottom style="hair">
        <color theme="3"/>
      </bottom>
      <diagonal/>
    </border>
    <border>
      <left style="thin">
        <color theme="3"/>
      </left>
      <right style="hair">
        <color indexed="64"/>
      </right>
      <top style="hair">
        <color theme="3"/>
      </top>
      <bottom style="hair">
        <color theme="3"/>
      </bottom>
      <diagonal/>
    </border>
    <border>
      <left style="hair">
        <color indexed="64"/>
      </left>
      <right style="hair">
        <color theme="3"/>
      </right>
      <top style="hair">
        <color theme="3"/>
      </top>
      <bottom style="hair">
        <color theme="3"/>
      </bottom>
      <diagonal/>
    </border>
    <border>
      <left/>
      <right style="double">
        <color theme="3"/>
      </right>
      <top style="thin">
        <color theme="3"/>
      </top>
      <bottom style="hair">
        <color theme="3"/>
      </bottom>
      <diagonal/>
    </border>
    <border>
      <left/>
      <right style="hair">
        <color indexed="64"/>
      </right>
      <top style="double">
        <color theme="3"/>
      </top>
      <bottom style="thin">
        <color theme="3"/>
      </bottom>
      <diagonal/>
    </border>
    <border>
      <left style="hair">
        <color indexed="64"/>
      </left>
      <right style="double">
        <color theme="3"/>
      </right>
      <top style="double">
        <color theme="3"/>
      </top>
      <bottom style="thin">
        <color theme="3"/>
      </bottom>
      <diagonal/>
    </border>
    <border>
      <left style="hair">
        <color indexed="64"/>
      </left>
      <right style="hair">
        <color indexed="64"/>
      </right>
      <top style="thin">
        <color theme="3"/>
      </top>
      <bottom style="thin">
        <color theme="3"/>
      </bottom>
      <diagonal/>
    </border>
    <border>
      <left style="hair">
        <color indexed="64"/>
      </left>
      <right style="thin">
        <color theme="3"/>
      </right>
      <top style="thin">
        <color theme="3"/>
      </top>
      <bottom style="thin">
        <color theme="3"/>
      </bottom>
      <diagonal/>
    </border>
    <border>
      <left style="thin">
        <color theme="3"/>
      </left>
      <right style="hair">
        <color indexed="64"/>
      </right>
      <top/>
      <bottom style="thin">
        <color theme="3"/>
      </bottom>
      <diagonal/>
    </border>
    <border>
      <left style="hair">
        <color indexed="64"/>
      </left>
      <right style="hair">
        <color theme="3"/>
      </right>
      <top/>
      <bottom style="thin">
        <color theme="3"/>
      </bottom>
      <diagonal/>
    </border>
    <border>
      <left style="double">
        <color theme="3"/>
      </left>
      <right style="hair">
        <color indexed="64"/>
      </right>
      <top style="thin">
        <color theme="3"/>
      </top>
      <bottom style="thin">
        <color theme="3"/>
      </bottom>
      <diagonal/>
    </border>
    <border>
      <left style="hair">
        <color indexed="64"/>
      </left>
      <right/>
      <top style="thin">
        <color theme="3"/>
      </top>
      <bottom style="thin">
        <color theme="3"/>
      </bottom>
      <diagonal/>
    </border>
    <border>
      <left/>
      <right/>
      <top style="hair">
        <color theme="3"/>
      </top>
      <bottom style="hair">
        <color theme="3"/>
      </bottom>
      <diagonal/>
    </border>
    <border>
      <left/>
      <right style="double">
        <color theme="3"/>
      </right>
      <top style="hair">
        <color theme="3"/>
      </top>
      <bottom style="hair">
        <color theme="3"/>
      </bottom>
      <diagonal/>
    </border>
    <border>
      <left style="thin">
        <color theme="3"/>
      </left>
      <right style="hair">
        <color indexed="64"/>
      </right>
      <top style="thin">
        <color theme="3"/>
      </top>
      <bottom style="thin">
        <color theme="3"/>
      </bottom>
      <diagonal/>
    </border>
    <border>
      <left style="hair">
        <color indexed="64"/>
      </left>
      <right style="hair">
        <color theme="3"/>
      </right>
      <top style="thin">
        <color theme="3"/>
      </top>
      <bottom style="thin">
        <color theme="3"/>
      </bottom>
      <diagonal/>
    </border>
    <border>
      <left/>
      <right style="hair">
        <color indexed="64"/>
      </right>
      <top style="thin">
        <color theme="3"/>
      </top>
      <bottom style="thin">
        <color theme="3"/>
      </bottom>
      <diagonal/>
    </border>
    <border>
      <left style="hair">
        <color indexed="64"/>
      </left>
      <right style="double">
        <color theme="3"/>
      </right>
      <top style="thin">
        <color theme="3"/>
      </top>
      <bottom style="thin">
        <color theme="3"/>
      </bottom>
      <diagonal/>
    </border>
    <border>
      <left style="hair">
        <color indexed="64"/>
      </left>
      <right style="double">
        <color theme="3"/>
      </right>
      <top style="hair">
        <color indexed="64"/>
      </top>
      <bottom/>
      <diagonal/>
    </border>
    <border>
      <left style="double">
        <color theme="3"/>
      </left>
      <right/>
      <top/>
      <bottom style="double">
        <color theme="3"/>
      </bottom>
      <diagonal/>
    </border>
    <border>
      <left/>
      <right style="hair">
        <color indexed="64"/>
      </right>
      <top/>
      <bottom style="double">
        <color theme="3"/>
      </bottom>
      <diagonal/>
    </border>
    <border>
      <left style="hair">
        <color indexed="64"/>
      </left>
      <right style="hair">
        <color indexed="64"/>
      </right>
      <top/>
      <bottom style="double">
        <color theme="3"/>
      </bottom>
      <diagonal/>
    </border>
    <border>
      <left style="hair">
        <color indexed="64"/>
      </left>
      <right style="double">
        <color theme="3"/>
      </right>
      <top/>
      <bottom style="double">
        <color theme="3"/>
      </bottom>
      <diagonal/>
    </border>
    <border>
      <left style="double">
        <color theme="3"/>
      </left>
      <right/>
      <top style="hair">
        <color indexed="64"/>
      </top>
      <bottom style="hair">
        <color indexed="64"/>
      </bottom>
      <diagonal/>
    </border>
    <border>
      <left style="double">
        <color theme="3"/>
      </left>
      <right style="hair">
        <color indexed="64"/>
      </right>
      <top style="thin">
        <color theme="3"/>
      </top>
      <bottom style="thin">
        <color indexed="64"/>
      </bottom>
      <diagonal/>
    </border>
    <border>
      <left style="hair">
        <color indexed="64"/>
      </left>
      <right style="hair">
        <color indexed="64"/>
      </right>
      <top style="thin">
        <color theme="3"/>
      </top>
      <bottom style="thin">
        <color indexed="64"/>
      </bottom>
      <diagonal/>
    </border>
    <border>
      <left style="hair">
        <color indexed="64"/>
      </left>
      <right style="thin">
        <color theme="3"/>
      </right>
      <top style="thin">
        <color theme="3"/>
      </top>
      <bottom style="thin">
        <color indexed="64"/>
      </bottom>
      <diagonal/>
    </border>
    <border>
      <left style="double">
        <color theme="3"/>
      </left>
      <right style="hair">
        <color indexed="64"/>
      </right>
      <top style="thin">
        <color indexed="64"/>
      </top>
      <bottom style="thin">
        <color indexed="64"/>
      </bottom>
      <diagonal/>
    </border>
    <border>
      <left style="hair">
        <color indexed="64"/>
      </left>
      <right style="thin">
        <color theme="3"/>
      </right>
      <top style="thin">
        <color indexed="64"/>
      </top>
      <bottom style="thin">
        <color indexed="64"/>
      </bottom>
      <diagonal/>
    </border>
    <border>
      <left style="double">
        <color theme="3"/>
      </left>
      <right style="hair">
        <color indexed="64"/>
      </right>
      <top style="thin">
        <color indexed="64"/>
      </top>
      <bottom style="thin">
        <color theme="3"/>
      </bottom>
      <diagonal/>
    </border>
    <border>
      <left style="hair">
        <color indexed="64"/>
      </left>
      <right style="hair">
        <color indexed="64"/>
      </right>
      <top style="thin">
        <color indexed="64"/>
      </top>
      <bottom style="thin">
        <color theme="3"/>
      </bottom>
      <diagonal/>
    </border>
    <border>
      <left style="hair">
        <color indexed="64"/>
      </left>
      <right style="thin">
        <color theme="3"/>
      </right>
      <top style="thin">
        <color indexed="64"/>
      </top>
      <bottom style="thin">
        <color theme="3"/>
      </bottom>
      <diagonal/>
    </border>
    <border>
      <left style="thin">
        <color indexed="64"/>
      </left>
      <right style="thin">
        <color theme="3"/>
      </right>
      <top/>
      <bottom/>
      <diagonal/>
    </border>
    <border>
      <left style="double">
        <color theme="3"/>
      </left>
      <right/>
      <top style="hair">
        <color indexed="64"/>
      </top>
      <bottom/>
      <diagonal/>
    </border>
    <border>
      <left style="double">
        <color theme="3"/>
      </left>
      <right style="hair">
        <color indexed="64"/>
      </right>
      <top style="double">
        <color theme="3"/>
      </top>
      <bottom/>
      <diagonal/>
    </border>
    <border>
      <left style="hair">
        <color indexed="64"/>
      </left>
      <right style="hair">
        <color indexed="64"/>
      </right>
      <top style="double">
        <color theme="3"/>
      </top>
      <bottom/>
      <diagonal/>
    </border>
    <border>
      <left style="double">
        <color theme="3"/>
      </left>
      <right style="hair">
        <color indexed="64"/>
      </right>
      <top style="thin">
        <color theme="3"/>
      </top>
      <bottom style="hair">
        <color indexed="64"/>
      </bottom>
      <diagonal/>
    </border>
    <border>
      <left style="hair">
        <color indexed="64"/>
      </left>
      <right style="hair">
        <color indexed="64"/>
      </right>
      <top style="thin">
        <color theme="3"/>
      </top>
      <bottom style="hair">
        <color indexed="64"/>
      </bottom>
      <diagonal/>
    </border>
    <border>
      <left style="hair">
        <color indexed="64"/>
      </left>
      <right style="double">
        <color theme="3"/>
      </right>
      <top style="thin">
        <color theme="3"/>
      </top>
      <bottom style="hair">
        <color indexed="64"/>
      </bottom>
      <diagonal/>
    </border>
    <border>
      <left/>
      <right style="hair">
        <color theme="3"/>
      </right>
      <top style="thin">
        <color theme="3"/>
      </top>
      <bottom style="hair">
        <color theme="3"/>
      </bottom>
      <diagonal/>
    </border>
    <border>
      <left style="hair">
        <color theme="3"/>
      </left>
      <right/>
      <top style="thin">
        <color theme="3"/>
      </top>
      <bottom style="hair">
        <color theme="3"/>
      </bottom>
      <diagonal/>
    </border>
    <border>
      <left style="hair">
        <color theme="3"/>
      </left>
      <right style="double">
        <color theme="3"/>
      </right>
      <top style="thin">
        <color theme="3"/>
      </top>
      <bottom style="hair">
        <color theme="3"/>
      </bottom>
      <diagonal/>
    </border>
    <border>
      <left style="double">
        <color theme="3"/>
      </left>
      <right/>
      <top style="hair">
        <color theme="3"/>
      </top>
      <bottom style="double">
        <color theme="3"/>
      </bottom>
      <diagonal/>
    </border>
    <border>
      <left/>
      <right style="hair">
        <color theme="3"/>
      </right>
      <top style="hair">
        <color theme="3"/>
      </top>
      <bottom style="double">
        <color theme="3"/>
      </bottom>
      <diagonal/>
    </border>
    <border>
      <left style="hair">
        <color theme="3"/>
      </left>
      <right/>
      <top style="hair">
        <color theme="3"/>
      </top>
      <bottom style="double">
        <color theme="3"/>
      </bottom>
      <diagonal/>
    </border>
    <border>
      <left style="hair">
        <color theme="3"/>
      </left>
      <right style="double">
        <color theme="3"/>
      </right>
      <top style="hair">
        <color theme="3"/>
      </top>
      <bottom style="double">
        <color theme="3"/>
      </bottom>
      <diagonal/>
    </border>
    <border>
      <left/>
      <right style="double">
        <color theme="3"/>
      </right>
      <top/>
      <bottom style="hair">
        <color indexed="64"/>
      </bottom>
      <diagonal/>
    </border>
    <border>
      <left style="hair">
        <color indexed="64"/>
      </left>
      <right/>
      <top style="hair">
        <color indexed="64"/>
      </top>
      <bottom style="double">
        <color theme="3"/>
      </bottom>
      <diagonal/>
    </border>
  </borders>
  <cellStyleXfs count="1">
    <xf numFmtId="0" fontId="0" fillId="0" borderId="0">
      <alignment vertical="center"/>
    </xf>
  </cellStyleXfs>
  <cellXfs count="402">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top"/>
    </xf>
    <xf numFmtId="0" fontId="0" fillId="0" borderId="0" xfId="0" applyBorder="1">
      <alignment vertical="center"/>
    </xf>
    <xf numFmtId="0" fontId="5" fillId="0" borderId="0" xfId="0" applyFont="1" applyFill="1">
      <alignment vertical="center"/>
    </xf>
    <xf numFmtId="0" fontId="6" fillId="0" borderId="0" xfId="0" applyFont="1" applyFill="1" applyAlignment="1">
      <alignment vertical="center" wrapText="1"/>
    </xf>
    <xf numFmtId="0" fontId="0" fillId="0" borderId="0" xfId="0" applyFill="1" applyProtection="1">
      <alignment vertical="center"/>
      <protection hidden="1"/>
    </xf>
    <xf numFmtId="49" fontId="6" fillId="0" borderId="0" xfId="0" applyNumberFormat="1" applyFont="1" applyFill="1" applyAlignment="1" applyProtection="1">
      <alignment horizontal="center" vertical="top"/>
      <protection hidden="1"/>
    </xf>
    <xf numFmtId="0" fontId="6" fillId="0" borderId="0" xfId="0" applyFont="1" applyProtection="1">
      <alignment vertical="center"/>
      <protection hidden="1"/>
    </xf>
    <xf numFmtId="0" fontId="0" fillId="0" borderId="0" xfId="0" applyProtection="1">
      <alignment vertical="center"/>
      <protection hidden="1"/>
    </xf>
    <xf numFmtId="0" fontId="6" fillId="0" borderId="0" xfId="0" applyFont="1" applyFill="1" applyAlignment="1" applyProtection="1">
      <alignment horizontal="left" vertical="top" wrapText="1"/>
      <protection hidden="1"/>
    </xf>
    <xf numFmtId="0" fontId="17" fillId="0" borderId="0" xfId="0" applyFont="1" applyFill="1" applyAlignment="1" applyProtection="1">
      <alignment vertical="top" wrapText="1"/>
      <protection hidden="1"/>
    </xf>
    <xf numFmtId="0" fontId="6" fillId="0" borderId="0" xfId="0" applyFont="1" applyFill="1" applyAlignment="1" applyProtection="1">
      <alignment vertical="top" wrapText="1"/>
      <protection hidden="1"/>
    </xf>
    <xf numFmtId="0" fontId="6" fillId="0" borderId="0" xfId="0" applyFont="1" applyAlignment="1" applyProtection="1">
      <alignment vertical="top"/>
      <protection hidden="1"/>
    </xf>
    <xf numFmtId="0" fontId="17" fillId="0" borderId="0" xfId="0" applyFont="1" applyFill="1" applyAlignment="1" applyProtection="1">
      <alignment horizontal="left" vertical="top" wrapText="1"/>
      <protection hidden="1"/>
    </xf>
    <xf numFmtId="0" fontId="0" fillId="0" borderId="0" xfId="0" applyAlignment="1"/>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0" fillId="0" borderId="0" xfId="0" applyAlignment="1">
      <alignment vertical="center" wrapText="1"/>
    </xf>
    <xf numFmtId="0" fontId="3" fillId="0" borderId="0" xfId="0" applyFont="1">
      <alignment vertical="center"/>
    </xf>
    <xf numFmtId="49" fontId="17" fillId="0" borderId="0" xfId="0" applyNumberFormat="1" applyFont="1" applyFill="1" applyAlignment="1" applyProtection="1">
      <alignment horizontal="center" vertical="top"/>
      <protection hidden="1"/>
    </xf>
    <xf numFmtId="0" fontId="17" fillId="0" borderId="0" xfId="0" applyFont="1" applyProtection="1">
      <alignment vertical="center"/>
      <protection hidden="1"/>
    </xf>
    <xf numFmtId="0" fontId="3" fillId="0" borderId="3"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shrinkToFit="1"/>
      <protection hidden="1"/>
    </xf>
    <xf numFmtId="3" fontId="3" fillId="0" borderId="3" xfId="0" applyNumberFormat="1" applyFont="1" applyBorder="1" applyAlignment="1" applyProtection="1">
      <alignment vertical="center" shrinkToFit="1"/>
      <protection hidden="1"/>
    </xf>
    <xf numFmtId="0" fontId="3" fillId="0" borderId="5" xfId="0" applyFont="1" applyBorder="1" applyAlignment="1" applyProtection="1">
      <alignment vertical="center" shrinkToFit="1"/>
      <protection hidden="1"/>
    </xf>
    <xf numFmtId="0" fontId="3" fillId="0" borderId="6" xfId="0" applyFont="1" applyBorder="1" applyAlignment="1" applyProtection="1">
      <alignment vertical="center" shrinkToFit="1"/>
      <protection hidden="1"/>
    </xf>
    <xf numFmtId="0" fontId="3" fillId="0" borderId="7" xfId="0" applyFont="1" applyBorder="1" applyAlignment="1" applyProtection="1">
      <alignment vertical="center" shrinkToFit="1"/>
      <protection hidden="1"/>
    </xf>
    <xf numFmtId="3" fontId="3" fillId="0" borderId="1" xfId="0" applyNumberFormat="1" applyFont="1" applyBorder="1" applyAlignment="1" applyProtection="1">
      <alignment vertical="center" shrinkToFit="1"/>
      <protection hidden="1"/>
    </xf>
    <xf numFmtId="3" fontId="3" fillId="0" borderId="2" xfId="0" applyNumberFormat="1" applyFont="1" applyBorder="1" applyAlignment="1" applyProtection="1">
      <alignment vertical="center" shrinkToFit="1"/>
      <protection hidden="1"/>
    </xf>
    <xf numFmtId="0" fontId="3" fillId="0" borderId="8" xfId="0" applyFont="1" applyBorder="1" applyAlignment="1" applyProtection="1">
      <alignment horizontal="center" vertical="center" shrinkToFit="1"/>
      <protection hidden="1"/>
    </xf>
    <xf numFmtId="3" fontId="3" fillId="0" borderId="9" xfId="0" applyNumberFormat="1" applyFont="1" applyBorder="1" applyAlignment="1" applyProtection="1">
      <alignment vertical="center" shrinkToFit="1"/>
      <protection hidden="1"/>
    </xf>
    <xf numFmtId="0" fontId="3" fillId="0" borderId="10" xfId="0" applyFont="1" applyBorder="1" applyAlignment="1" applyProtection="1">
      <alignment vertical="center" shrinkToFit="1"/>
      <protection hidden="1"/>
    </xf>
    <xf numFmtId="0" fontId="3" fillId="0" borderId="11" xfId="0" applyFont="1" applyBorder="1" applyAlignment="1" applyProtection="1">
      <alignment vertical="center" shrinkToFit="1"/>
      <protection hidden="1"/>
    </xf>
    <xf numFmtId="0" fontId="3" fillId="0" borderId="12" xfId="0" applyFont="1" applyBorder="1" applyAlignment="1" applyProtection="1">
      <alignment vertical="center" shrinkToFit="1"/>
      <protection hidden="1"/>
    </xf>
    <xf numFmtId="3" fontId="3" fillId="0" borderId="13" xfId="0" applyNumberFormat="1" applyFont="1" applyBorder="1" applyAlignment="1" applyProtection="1">
      <alignment vertical="center" shrinkToFit="1"/>
      <protection hidden="1"/>
    </xf>
    <xf numFmtId="3" fontId="3" fillId="0" borderId="14" xfId="0" applyNumberFormat="1" applyFont="1" applyBorder="1" applyAlignment="1" applyProtection="1">
      <alignment vertical="center" shrinkToFit="1"/>
      <protection hidden="1"/>
    </xf>
    <xf numFmtId="0" fontId="14" fillId="2" borderId="0" xfId="0" applyFont="1" applyFill="1" applyAlignment="1">
      <alignment vertical="center" wrapText="1"/>
    </xf>
    <xf numFmtId="0" fontId="17" fillId="0" borderId="15" xfId="0" applyFont="1" applyFill="1" applyBorder="1" applyAlignment="1" applyProtection="1">
      <alignment horizontal="left" vertical="center" shrinkToFit="1"/>
      <protection hidden="1"/>
    </xf>
    <xf numFmtId="0" fontId="17" fillId="0" borderId="15" xfId="0" applyFont="1" applyFill="1" applyBorder="1" applyAlignment="1" applyProtection="1">
      <alignment vertical="center" wrapText="1"/>
      <protection hidden="1"/>
    </xf>
    <xf numFmtId="0" fontId="17" fillId="0" borderId="16" xfId="0" applyFont="1" applyFill="1" applyBorder="1" applyAlignment="1" applyProtection="1">
      <alignment horizontal="left" vertical="center" shrinkToFit="1"/>
      <protection hidden="1"/>
    </xf>
    <xf numFmtId="0" fontId="17" fillId="0" borderId="16" xfId="0" applyFont="1" applyFill="1" applyBorder="1" applyAlignment="1" applyProtection="1">
      <alignment vertical="center" wrapText="1"/>
      <protection hidden="1"/>
    </xf>
    <xf numFmtId="0" fontId="0" fillId="0" borderId="0" xfId="0" applyAlignment="1">
      <alignment vertical="top"/>
    </xf>
    <xf numFmtId="0" fontId="6" fillId="0" borderId="0" xfId="0" applyFont="1" applyFill="1" applyAlignment="1">
      <alignment horizontal="left" vertical="top" shrinkToFit="1"/>
    </xf>
    <xf numFmtId="0" fontId="3" fillId="0" borderId="17" xfId="0" applyFont="1" applyBorder="1" applyAlignment="1" applyProtection="1">
      <alignment horizontal="center" vertical="center" shrinkToFit="1"/>
      <protection hidden="1"/>
    </xf>
    <xf numFmtId="0" fontId="3" fillId="0" borderId="18" xfId="0" applyFont="1" applyBorder="1" applyAlignment="1" applyProtection="1">
      <alignment vertical="center" shrinkToFit="1"/>
      <protection hidden="1"/>
    </xf>
    <xf numFmtId="0" fontId="3" fillId="0" borderId="19" xfId="0" applyFont="1" applyBorder="1" applyAlignment="1" applyProtection="1">
      <alignment vertical="center" shrinkToFit="1"/>
      <protection hidden="1"/>
    </xf>
    <xf numFmtId="0" fontId="3" fillId="0" borderId="20" xfId="0" applyFont="1" applyBorder="1" applyAlignment="1" applyProtection="1">
      <alignment vertical="center" shrinkToFit="1"/>
      <protection hidden="1"/>
    </xf>
    <xf numFmtId="3" fontId="3" fillId="0" borderId="21" xfId="0" applyNumberFormat="1" applyFont="1" applyBorder="1" applyAlignment="1" applyProtection="1">
      <alignment vertical="center" shrinkToFit="1"/>
      <protection hidden="1"/>
    </xf>
    <xf numFmtId="3" fontId="3" fillId="0" borderId="22" xfId="0" applyNumberFormat="1" applyFont="1" applyBorder="1" applyAlignment="1" applyProtection="1">
      <alignment vertical="center" shrinkToFit="1"/>
      <protection hidden="1"/>
    </xf>
    <xf numFmtId="3" fontId="3" fillId="0" borderId="23" xfId="0" applyNumberFormat="1" applyFont="1" applyBorder="1" applyAlignment="1" applyProtection="1">
      <alignment vertical="center" shrinkToFit="1"/>
      <protection hidden="1"/>
    </xf>
    <xf numFmtId="0" fontId="20" fillId="2" borderId="0" xfId="0" applyFont="1" applyFill="1" applyAlignment="1">
      <alignment vertical="center" wrapText="1"/>
    </xf>
    <xf numFmtId="0" fontId="28" fillId="0" borderId="0" xfId="0" applyFont="1">
      <alignment vertical="center"/>
    </xf>
    <xf numFmtId="0" fontId="29" fillId="0" borderId="0" xfId="0" applyFont="1" applyAlignment="1">
      <alignment vertical="top"/>
    </xf>
    <xf numFmtId="0" fontId="29" fillId="0" borderId="0" xfId="0" applyFont="1" applyFill="1" applyAlignment="1">
      <alignment horizontal="left" vertical="top" shrinkToFit="1"/>
    </xf>
    <xf numFmtId="0" fontId="28" fillId="0" borderId="0" xfId="0" applyFont="1" applyBorder="1">
      <alignment vertical="center"/>
    </xf>
    <xf numFmtId="0" fontId="28" fillId="0" borderId="24" xfId="0" applyFont="1" applyBorder="1">
      <alignment vertical="center"/>
    </xf>
    <xf numFmtId="0" fontId="0" fillId="0" borderId="0" xfId="0" applyFont="1">
      <alignment vertical="center"/>
    </xf>
    <xf numFmtId="0" fontId="0" fillId="0" borderId="0" xfId="0" applyFont="1" applyBorder="1">
      <alignment vertical="center"/>
    </xf>
    <xf numFmtId="0" fontId="0" fillId="0" borderId="24" xfId="0" applyFont="1" applyBorder="1">
      <alignment vertical="center"/>
    </xf>
    <xf numFmtId="0" fontId="30" fillId="0" borderId="0" xfId="0" applyFont="1" applyBorder="1" applyAlignment="1" applyProtection="1">
      <alignment horizontal="center" vertical="center" shrinkToFit="1"/>
      <protection hidden="1"/>
    </xf>
    <xf numFmtId="3" fontId="30" fillId="0" borderId="0" xfId="0" applyNumberFormat="1" applyFont="1" applyBorder="1" applyAlignment="1" applyProtection="1">
      <alignment vertical="center" shrinkToFit="1"/>
      <protection hidden="1"/>
    </xf>
    <xf numFmtId="0" fontId="30" fillId="0" borderId="0" xfId="0" applyFont="1" applyBorder="1" applyAlignment="1" applyProtection="1">
      <alignment vertical="center" shrinkToFit="1"/>
      <protection hidden="1"/>
    </xf>
    <xf numFmtId="0" fontId="3" fillId="0" borderId="25" xfId="0" applyFont="1" applyBorder="1" applyAlignment="1" applyProtection="1">
      <alignment horizontal="center" vertical="center" shrinkToFit="1"/>
      <protection hidden="1"/>
    </xf>
    <xf numFmtId="3" fontId="3" fillId="0" borderId="25" xfId="0" applyNumberFormat="1" applyFont="1" applyBorder="1" applyAlignment="1" applyProtection="1">
      <alignment horizontal="center" vertical="center" shrinkToFit="1"/>
      <protection hidden="1"/>
    </xf>
    <xf numFmtId="3" fontId="3" fillId="0" borderId="26" xfId="0" applyNumberFormat="1" applyFont="1" applyBorder="1" applyAlignment="1" applyProtection="1">
      <alignment horizontal="center" vertical="center" shrinkToFit="1"/>
      <protection hidden="1"/>
    </xf>
    <xf numFmtId="0" fontId="0" fillId="0" borderId="0" xfId="0" applyAlignment="1">
      <alignment horizontal="center" shrinkToFit="1"/>
    </xf>
    <xf numFmtId="0" fontId="6" fillId="0" borderId="0" xfId="0" applyFont="1" applyAlignment="1">
      <alignment horizontal="left" vertical="top" shrinkToFit="1"/>
    </xf>
    <xf numFmtId="0" fontId="2" fillId="0" borderId="0" xfId="0" applyFont="1" applyAlignment="1">
      <alignment horizontal="center" vertical="center" shrinkToFit="1"/>
    </xf>
    <xf numFmtId="0" fontId="9" fillId="0" borderId="0" xfId="0" applyFont="1" applyAlignment="1">
      <alignment horizontal="left" vertical="top" shrinkToFit="1"/>
    </xf>
    <xf numFmtId="0" fontId="9" fillId="0" borderId="0" xfId="0" applyFont="1" applyFill="1" applyAlignment="1">
      <alignment horizontal="left" vertical="top" shrinkToFit="1"/>
    </xf>
    <xf numFmtId="0" fontId="22" fillId="0" borderId="0" xfId="0" applyFont="1" applyFill="1" applyAlignment="1" applyProtection="1">
      <alignment horizontal="left" vertical="top" wrapText="1"/>
      <protection hidden="1"/>
    </xf>
    <xf numFmtId="178" fontId="3" fillId="0" borderId="27" xfId="0" applyNumberFormat="1" applyFont="1" applyBorder="1" applyAlignment="1" applyProtection="1">
      <alignment vertical="center" shrinkToFit="1"/>
      <protection hidden="1"/>
    </xf>
    <xf numFmtId="178" fontId="3" fillId="0" borderId="27" xfId="0" applyNumberFormat="1" applyFont="1" applyFill="1" applyBorder="1" applyAlignment="1" applyProtection="1">
      <alignment vertical="center" shrinkToFit="1"/>
      <protection hidden="1"/>
    </xf>
    <xf numFmtId="178" fontId="3" fillId="0" borderId="28" xfId="0" applyNumberFormat="1" applyFont="1" applyBorder="1" applyAlignment="1" applyProtection="1">
      <alignment vertical="center" shrinkToFit="1"/>
      <protection hidden="1"/>
    </xf>
    <xf numFmtId="178" fontId="3" fillId="0" borderId="29" xfId="0" applyNumberFormat="1" applyFont="1" applyBorder="1" applyAlignment="1" applyProtection="1">
      <alignment vertical="center" shrinkToFit="1"/>
      <protection hidden="1"/>
    </xf>
    <xf numFmtId="0" fontId="0" fillId="0" borderId="0" xfId="0" applyProtection="1">
      <alignment vertical="center"/>
    </xf>
    <xf numFmtId="0" fontId="16" fillId="0" borderId="0" xfId="0" applyFont="1" applyAlignment="1" applyProtection="1">
      <alignment shrinkToFit="1"/>
    </xf>
    <xf numFmtId="0" fontId="25" fillId="0" borderId="0" xfId="0" applyNumberFormat="1" applyFont="1" applyBorder="1" applyAlignment="1" applyProtection="1">
      <alignment vertical="center"/>
    </xf>
    <xf numFmtId="179" fontId="25" fillId="0" borderId="0" xfId="0" applyNumberFormat="1" applyFont="1" applyBorder="1" applyAlignment="1" applyProtection="1">
      <alignment vertical="center"/>
    </xf>
    <xf numFmtId="0" fontId="0" fillId="0" borderId="30" xfId="0" applyBorder="1" applyProtection="1">
      <alignment vertical="center"/>
    </xf>
    <xf numFmtId="0" fontId="0" fillId="0" borderId="31" xfId="0" applyBorder="1" applyProtection="1">
      <alignment vertical="center"/>
    </xf>
    <xf numFmtId="0" fontId="0" fillId="0" borderId="30" xfId="0" applyBorder="1" applyAlignment="1" applyProtection="1">
      <alignment vertical="center" shrinkToFit="1"/>
    </xf>
    <xf numFmtId="0" fontId="0" fillId="0" borderId="32" xfId="0" applyBorder="1" applyAlignment="1" applyProtection="1">
      <alignment vertical="center" shrinkToFit="1"/>
    </xf>
    <xf numFmtId="0" fontId="0" fillId="0" borderId="33" xfId="0" applyBorder="1" applyAlignment="1" applyProtection="1">
      <alignment vertical="center" shrinkToFit="1"/>
    </xf>
    <xf numFmtId="0" fontId="0" fillId="0" borderId="0" xfId="0" applyAlignment="1" applyProtection="1">
      <alignment horizontal="center" vertical="center"/>
    </xf>
    <xf numFmtId="0" fontId="0" fillId="0" borderId="34" xfId="0" applyBorder="1" applyAlignment="1" applyProtection="1">
      <alignment vertical="center" textRotation="255"/>
    </xf>
    <xf numFmtId="0" fontId="0" fillId="0" borderId="35" xfId="0" applyBorder="1" applyAlignment="1" applyProtection="1">
      <alignment vertical="center" shrinkToFit="1"/>
    </xf>
    <xf numFmtId="0" fontId="0" fillId="0" borderId="34" xfId="0" applyFont="1" applyBorder="1" applyAlignment="1" applyProtection="1">
      <alignment vertical="center"/>
    </xf>
    <xf numFmtId="0" fontId="0" fillId="0" borderId="36" xfId="0" applyFont="1" applyBorder="1" applyProtection="1">
      <alignment vertical="center"/>
    </xf>
    <xf numFmtId="0" fontId="0" fillId="0" borderId="37" xfId="0" applyFont="1" applyBorder="1" applyProtection="1">
      <alignment vertical="center"/>
    </xf>
    <xf numFmtId="0" fontId="0" fillId="0" borderId="38" xfId="0" applyFill="1" applyBorder="1" applyAlignment="1" applyProtection="1">
      <alignment vertical="center"/>
    </xf>
    <xf numFmtId="0" fontId="0" fillId="0" borderId="34" xfId="0" applyBorder="1" applyAlignment="1" applyProtection="1">
      <alignment vertical="center" textRotation="255" shrinkToFit="1"/>
    </xf>
    <xf numFmtId="0" fontId="0" fillId="0" borderId="0" xfId="0" applyBorder="1" applyAlignment="1" applyProtection="1">
      <alignment horizontal="center" vertical="center" shrinkToFit="1"/>
    </xf>
    <xf numFmtId="0" fontId="0" fillId="0" borderId="0" xfId="0" applyAlignment="1" applyProtection="1">
      <alignment vertical="center" shrinkToFit="1"/>
    </xf>
    <xf numFmtId="0" fontId="0" fillId="0" borderId="0" xfId="0" applyFill="1" applyBorder="1" applyAlignment="1" applyProtection="1">
      <alignment vertical="center"/>
    </xf>
    <xf numFmtId="0" fontId="0" fillId="0" borderId="0" xfId="0" applyAlignment="1" applyProtection="1">
      <alignment vertical="top"/>
    </xf>
    <xf numFmtId="0" fontId="0" fillId="0" borderId="0" xfId="0" applyFill="1" applyBorder="1" applyAlignment="1" applyProtection="1">
      <alignment vertical="top" shrinkToFit="1"/>
    </xf>
    <xf numFmtId="0" fontId="0" fillId="0" borderId="0" xfId="0" applyAlignment="1" applyProtection="1">
      <alignment vertical="top" shrinkToFit="1"/>
    </xf>
    <xf numFmtId="0" fontId="5" fillId="0" borderId="0" xfId="0" applyFont="1" applyAlignment="1" applyProtection="1">
      <alignment vertical="center"/>
    </xf>
    <xf numFmtId="0" fontId="5" fillId="0" borderId="0" xfId="0" applyFont="1" applyProtection="1">
      <alignment vertical="center"/>
    </xf>
    <xf numFmtId="0" fontId="0" fillId="0" borderId="0" xfId="0" applyFill="1" applyBorder="1" applyAlignment="1" applyProtection="1">
      <alignment vertical="center" shrinkToFit="1"/>
    </xf>
    <xf numFmtId="0" fontId="5" fillId="0" borderId="0" xfId="0" applyFont="1" applyFill="1" applyProtection="1">
      <alignment vertical="center"/>
    </xf>
    <xf numFmtId="0" fontId="0" fillId="0" borderId="0" xfId="0" applyAlignment="1" applyProtection="1"/>
    <xf numFmtId="0" fontId="22" fillId="0" borderId="0" xfId="0" applyFont="1" applyFill="1" applyAlignment="1" applyProtection="1">
      <alignment horizontal="left" vertical="top" shrinkToFit="1"/>
      <protection hidden="1"/>
    </xf>
    <xf numFmtId="0" fontId="17" fillId="0" borderId="0" xfId="0" applyFont="1" applyFill="1" applyAlignment="1" applyProtection="1">
      <alignment horizontal="left" vertical="top" shrinkToFit="1"/>
      <protection hidden="1"/>
    </xf>
    <xf numFmtId="0" fontId="5" fillId="0" borderId="0" xfId="0" applyFont="1" applyFill="1" applyAlignment="1" applyProtection="1">
      <alignment horizontal="left" vertical="top" wrapText="1"/>
      <protection hidden="1"/>
    </xf>
    <xf numFmtId="0" fontId="34" fillId="3" borderId="0" xfId="0" applyFont="1" applyFill="1">
      <alignment vertical="center"/>
    </xf>
    <xf numFmtId="0" fontId="34" fillId="3" borderId="0" xfId="0" applyFont="1" applyFill="1" applyAlignment="1">
      <alignment vertical="center"/>
    </xf>
    <xf numFmtId="0" fontId="31" fillId="3" borderId="0" xfId="0" applyNumberFormat="1" applyFont="1" applyFill="1" applyAlignment="1" applyProtection="1">
      <alignment horizontal="right" vertical="center"/>
      <protection locked="0"/>
    </xf>
    <xf numFmtId="0" fontId="31" fillId="3" borderId="0" xfId="0" applyNumberFormat="1" applyFont="1" applyFill="1" applyAlignment="1" applyProtection="1">
      <alignment horizontal="center" vertical="center"/>
    </xf>
    <xf numFmtId="0" fontId="33" fillId="3" borderId="0" xfId="0" applyFont="1" applyFill="1" applyBorder="1" applyAlignment="1">
      <alignment horizontal="right" vertical="center" shrinkToFit="1"/>
    </xf>
    <xf numFmtId="0" fontId="33" fillId="3" borderId="64" xfId="0" applyFont="1" applyFill="1" applyBorder="1" applyAlignment="1">
      <alignment horizontal="center" vertical="center" shrinkToFit="1"/>
    </xf>
    <xf numFmtId="0" fontId="33" fillId="3" borderId="64" xfId="0" applyFont="1" applyFill="1" applyBorder="1" applyAlignment="1">
      <alignment horizontal="left" vertical="center" shrinkToFit="1"/>
    </xf>
    <xf numFmtId="0" fontId="33" fillId="3" borderId="64" xfId="0" applyFont="1" applyFill="1" applyBorder="1" applyAlignment="1" applyProtection="1">
      <alignment vertical="center" shrinkToFit="1"/>
      <protection locked="0"/>
    </xf>
    <xf numFmtId="0" fontId="33" fillId="3" borderId="64" xfId="0" applyFont="1" applyFill="1" applyBorder="1" applyAlignment="1">
      <alignment vertical="center" shrinkToFit="1"/>
    </xf>
    <xf numFmtId="0" fontId="33" fillId="3" borderId="66" xfId="0" applyFont="1" applyFill="1" applyBorder="1" applyAlignment="1">
      <alignment vertical="center" shrinkToFit="1"/>
    </xf>
    <xf numFmtId="0" fontId="33" fillId="3" borderId="16" xfId="0" applyFont="1" applyFill="1" applyBorder="1" applyAlignment="1" applyProtection="1">
      <alignment horizontal="left" vertical="center" shrinkToFit="1"/>
    </xf>
    <xf numFmtId="0" fontId="33" fillId="3" borderId="16" xfId="0" applyFont="1" applyFill="1" applyBorder="1" applyAlignment="1" applyProtection="1">
      <alignment vertical="center" shrinkToFit="1"/>
      <protection locked="0"/>
    </xf>
    <xf numFmtId="0" fontId="33" fillId="3" borderId="16" xfId="0" applyFont="1" applyFill="1" applyBorder="1" applyAlignment="1">
      <alignment vertical="center" shrinkToFit="1"/>
    </xf>
    <xf numFmtId="0" fontId="33" fillId="3" borderId="16" xfId="0" applyFont="1" applyFill="1" applyBorder="1" applyAlignment="1">
      <alignment horizontal="right" vertical="center" shrinkToFit="1"/>
    </xf>
    <xf numFmtId="0" fontId="33" fillId="3" borderId="67" xfId="0" applyFont="1" applyFill="1" applyBorder="1" applyAlignment="1">
      <alignment vertical="center" shrinkToFit="1"/>
    </xf>
    <xf numFmtId="0" fontId="33" fillId="3" borderId="68" xfId="0" applyFont="1" applyFill="1" applyBorder="1" applyAlignment="1">
      <alignment horizontal="right" vertical="center" shrinkToFit="1"/>
    </xf>
    <xf numFmtId="0" fontId="33" fillId="3" borderId="69" xfId="0" applyFont="1" applyFill="1" applyBorder="1" applyAlignment="1">
      <alignment vertical="center" shrinkToFit="1"/>
    </xf>
    <xf numFmtId="0" fontId="33" fillId="3" borderId="64" xfId="0" applyFont="1" applyFill="1" applyBorder="1" applyAlignment="1" applyProtection="1">
      <alignment horizontal="right" vertical="center" shrinkToFit="1"/>
    </xf>
    <xf numFmtId="179" fontId="35" fillId="3" borderId="70" xfId="0" applyNumberFormat="1" applyFont="1" applyFill="1" applyBorder="1" applyAlignment="1" applyProtection="1">
      <alignment horizontal="center" vertical="center"/>
    </xf>
    <xf numFmtId="179" fontId="35" fillId="3" borderId="0" xfId="0" applyNumberFormat="1" applyFont="1" applyFill="1" applyBorder="1" applyAlignment="1" applyProtection="1">
      <alignment horizontal="center" vertical="center"/>
    </xf>
    <xf numFmtId="179" fontId="35" fillId="3" borderId="39" xfId="0" applyNumberFormat="1" applyFont="1" applyFill="1" applyBorder="1" applyAlignment="1" applyProtection="1">
      <alignment horizontal="center" vertical="center"/>
    </xf>
    <xf numFmtId="0" fontId="33" fillId="3" borderId="65" xfId="0" applyFont="1" applyFill="1" applyBorder="1" applyAlignment="1" applyProtection="1">
      <alignment horizontal="right" vertical="center" shrinkToFit="1"/>
    </xf>
    <xf numFmtId="176" fontId="33" fillId="3" borderId="65" xfId="0" applyNumberFormat="1" applyFont="1" applyFill="1" applyBorder="1" applyAlignment="1" applyProtection="1">
      <alignment vertical="center" shrinkToFit="1"/>
      <protection locked="0"/>
    </xf>
    <xf numFmtId="0" fontId="33" fillId="3" borderId="71" xfId="0" applyFont="1" applyFill="1" applyBorder="1" applyAlignment="1" applyProtection="1">
      <alignment vertical="center" shrinkToFit="1"/>
    </xf>
    <xf numFmtId="179" fontId="35" fillId="3" borderId="72" xfId="0" applyNumberFormat="1" applyFont="1" applyFill="1" applyBorder="1" applyAlignment="1" applyProtection="1">
      <alignment horizontal="center" vertical="center"/>
    </xf>
    <xf numFmtId="179" fontId="35" fillId="3" borderId="73" xfId="0" applyNumberFormat="1" applyFont="1" applyFill="1" applyBorder="1" applyAlignment="1" applyProtection="1">
      <alignment horizontal="center" vertical="center"/>
    </xf>
    <xf numFmtId="179" fontId="35" fillId="3" borderId="74" xfId="0" applyNumberFormat="1" applyFont="1" applyFill="1" applyBorder="1" applyAlignment="1" applyProtection="1">
      <alignment horizontal="center" vertical="center"/>
    </xf>
    <xf numFmtId="179" fontId="35" fillId="3" borderId="75" xfId="0" applyNumberFormat="1" applyFont="1" applyFill="1" applyBorder="1" applyAlignment="1" applyProtection="1">
      <alignment horizontal="center" vertical="center"/>
    </xf>
    <xf numFmtId="179" fontId="35" fillId="3" borderId="15" xfId="0" applyNumberFormat="1" applyFont="1" applyFill="1" applyBorder="1" applyAlignment="1" applyProtection="1">
      <alignment horizontal="center" vertical="center"/>
    </xf>
    <xf numFmtId="179" fontId="35" fillId="3" borderId="40" xfId="0" applyNumberFormat="1" applyFont="1" applyFill="1" applyBorder="1" applyAlignment="1" applyProtection="1">
      <alignment horizontal="center" vertical="center"/>
    </xf>
    <xf numFmtId="0" fontId="34" fillId="3" borderId="76" xfId="0" applyFont="1" applyFill="1" applyBorder="1" applyAlignment="1">
      <alignment horizontal="left" vertical="center" shrinkToFit="1"/>
    </xf>
    <xf numFmtId="0" fontId="34" fillId="3" borderId="76" xfId="0" applyFont="1" applyFill="1" applyBorder="1">
      <alignment vertical="center"/>
    </xf>
    <xf numFmtId="0" fontId="31" fillId="3" borderId="77" xfId="0" applyFont="1" applyFill="1" applyBorder="1" applyAlignment="1">
      <alignment vertical="center" textRotation="255" shrinkToFit="1"/>
    </xf>
    <xf numFmtId="0" fontId="31" fillId="3" borderId="78" xfId="0" applyFont="1" applyFill="1" applyBorder="1" applyAlignment="1">
      <alignment horizontal="center" vertical="center" shrinkToFit="1"/>
    </xf>
    <xf numFmtId="176" fontId="31" fillId="3" borderId="78" xfId="0" applyNumberFormat="1" applyFont="1" applyFill="1" applyBorder="1" applyAlignment="1">
      <alignment vertical="center" shrinkToFit="1"/>
    </xf>
    <xf numFmtId="0" fontId="31" fillId="3" borderId="78" xfId="0" applyFont="1" applyFill="1" applyBorder="1" applyAlignment="1">
      <alignment vertical="center" shrinkToFit="1"/>
    </xf>
    <xf numFmtId="0" fontId="31" fillId="3" borderId="78" xfId="0" applyFont="1" applyFill="1" applyBorder="1" applyAlignment="1">
      <alignment horizontal="right" vertical="center" shrinkToFit="1"/>
    </xf>
    <xf numFmtId="0" fontId="31" fillId="3" borderId="62" xfId="0" applyFont="1" applyFill="1" applyBorder="1" applyAlignment="1">
      <alignment vertical="center" shrinkToFit="1"/>
    </xf>
    <xf numFmtId="0" fontId="31" fillId="3" borderId="79" xfId="0" applyFont="1" applyFill="1" applyBorder="1" applyAlignment="1">
      <alignment vertical="center" textRotation="255" shrinkToFit="1"/>
    </xf>
    <xf numFmtId="0" fontId="31" fillId="3" borderId="80" xfId="0" applyFont="1" applyFill="1" applyBorder="1" applyAlignment="1">
      <alignment vertical="center" textRotation="255" shrinkToFit="1"/>
    </xf>
    <xf numFmtId="0" fontId="31" fillId="3" borderId="0" xfId="0" applyFont="1" applyFill="1" applyBorder="1" applyAlignment="1">
      <alignment horizontal="center" vertical="center" shrinkToFit="1"/>
    </xf>
    <xf numFmtId="176" fontId="31" fillId="3" borderId="0" xfId="0" applyNumberFormat="1" applyFont="1" applyFill="1" applyBorder="1" applyAlignment="1">
      <alignment vertical="center" shrinkToFit="1"/>
    </xf>
    <xf numFmtId="0" fontId="31" fillId="3" borderId="0" xfId="0" applyFont="1" applyFill="1" applyBorder="1" applyAlignment="1">
      <alignment vertical="center" shrinkToFit="1"/>
    </xf>
    <xf numFmtId="0" fontId="31" fillId="3" borderId="0" xfId="0" applyFont="1" applyFill="1" applyBorder="1" applyAlignment="1">
      <alignment horizontal="right" vertical="center" shrinkToFit="1"/>
    </xf>
    <xf numFmtId="0" fontId="31" fillId="3" borderId="81" xfId="0" applyFont="1" applyFill="1" applyBorder="1" applyAlignment="1">
      <alignment vertical="center" shrinkToFit="1"/>
    </xf>
    <xf numFmtId="0" fontId="31" fillId="3" borderId="82" xfId="0" applyFont="1" applyFill="1" applyBorder="1" applyAlignment="1">
      <alignment horizontal="center" vertical="center" shrinkToFit="1"/>
    </xf>
    <xf numFmtId="176" fontId="31" fillId="3" borderId="83" xfId="0" applyNumberFormat="1" applyFont="1" applyFill="1" applyBorder="1" applyAlignment="1" applyProtection="1">
      <alignment vertical="center" shrinkToFit="1"/>
      <protection hidden="1"/>
    </xf>
    <xf numFmtId="0" fontId="31" fillId="3" borderId="83" xfId="0" applyFont="1" applyFill="1" applyBorder="1" applyAlignment="1">
      <alignment horizontal="center" vertical="center" shrinkToFit="1"/>
    </xf>
    <xf numFmtId="0" fontId="31" fillId="3" borderId="83" xfId="0" applyFont="1" applyFill="1" applyBorder="1" applyProtection="1">
      <alignment vertical="center"/>
    </xf>
    <xf numFmtId="0" fontId="31" fillId="3" borderId="82" xfId="0" applyFont="1" applyFill="1" applyBorder="1" applyAlignment="1" applyProtection="1">
      <alignment horizontal="center" vertical="center" shrinkToFit="1"/>
      <protection hidden="1"/>
    </xf>
    <xf numFmtId="0" fontId="31" fillId="3" borderId="84" xfId="0" applyFont="1" applyFill="1" applyBorder="1" applyAlignment="1">
      <alignment horizontal="center" vertical="center" shrinkToFit="1"/>
    </xf>
    <xf numFmtId="176" fontId="31" fillId="3" borderId="85" xfId="0" applyNumberFormat="1" applyFont="1" applyFill="1" applyBorder="1" applyAlignment="1" applyProtection="1">
      <alignment vertical="center" shrinkToFit="1"/>
      <protection hidden="1"/>
    </xf>
    <xf numFmtId="0" fontId="31" fillId="3" borderId="85" xfId="0" applyFont="1" applyFill="1" applyBorder="1" applyAlignment="1">
      <alignment horizontal="center" vertical="center" shrinkToFit="1"/>
    </xf>
    <xf numFmtId="0" fontId="31" fillId="3" borderId="85" xfId="0" applyFont="1" applyFill="1" applyBorder="1" applyProtection="1">
      <alignment vertical="center"/>
    </xf>
    <xf numFmtId="0" fontId="31" fillId="3" borderId="84" xfId="0" applyFont="1" applyFill="1" applyBorder="1" applyAlignment="1" applyProtection="1">
      <alignment horizontal="center" vertical="center" shrinkToFit="1"/>
      <protection hidden="1"/>
    </xf>
    <xf numFmtId="0" fontId="31" fillId="3" borderId="86" xfId="0" applyFont="1" applyFill="1" applyBorder="1" applyAlignment="1">
      <alignment horizontal="center" vertical="center" shrinkToFit="1"/>
    </xf>
    <xf numFmtId="176" fontId="31" fillId="3" borderId="87" xfId="0" applyNumberFormat="1" applyFont="1" applyFill="1" applyBorder="1" applyAlignment="1" applyProtection="1">
      <alignment vertical="center" shrinkToFit="1"/>
      <protection hidden="1"/>
    </xf>
    <xf numFmtId="0" fontId="31" fillId="3" borderId="87" xfId="0" applyFont="1" applyFill="1" applyBorder="1" applyAlignment="1">
      <alignment horizontal="center" vertical="center" shrinkToFit="1"/>
    </xf>
    <xf numFmtId="0" fontId="31" fillId="3" borderId="87" xfId="0" applyFont="1" applyFill="1" applyBorder="1" applyProtection="1">
      <alignment vertical="center"/>
    </xf>
    <xf numFmtId="0" fontId="31" fillId="3" borderId="86" xfId="0" applyFont="1" applyFill="1" applyBorder="1" applyAlignment="1" applyProtection="1">
      <alignment horizontal="center" vertical="center" shrinkToFit="1"/>
      <protection hidden="1"/>
    </xf>
    <xf numFmtId="0" fontId="31" fillId="3" borderId="76" xfId="0" applyFont="1" applyFill="1" applyBorder="1" applyAlignment="1">
      <alignment horizontal="center" vertical="center" shrinkToFit="1"/>
    </xf>
    <xf numFmtId="0" fontId="34" fillId="3" borderId="0" xfId="0" applyFont="1" applyFill="1" applyAlignment="1">
      <alignment vertical="top"/>
    </xf>
    <xf numFmtId="0" fontId="31" fillId="3" borderId="0" xfId="0" applyFont="1" applyFill="1">
      <alignment vertical="center"/>
    </xf>
    <xf numFmtId="0" fontId="31" fillId="3" borderId="0" xfId="0" applyFont="1" applyFill="1" applyAlignment="1">
      <alignment horizontal="center" vertical="center"/>
    </xf>
    <xf numFmtId="0" fontId="34" fillId="3" borderId="0" xfId="0" applyFont="1" applyFill="1" applyBorder="1">
      <alignment vertical="center"/>
    </xf>
    <xf numFmtId="0" fontId="34" fillId="3" borderId="41" xfId="0" applyFont="1" applyFill="1" applyBorder="1" applyAlignment="1">
      <alignment horizontal="center"/>
    </xf>
    <xf numFmtId="0" fontId="34" fillId="3" borderId="0" xfId="0" applyFont="1" applyFill="1" applyBorder="1" applyAlignment="1">
      <alignment horizontal="center" vertical="center"/>
    </xf>
    <xf numFmtId="0" fontId="34" fillId="3" borderId="0" xfId="0" applyFont="1" applyFill="1" applyBorder="1" applyAlignment="1">
      <alignment horizontal="center" vertical="center" shrinkToFit="1"/>
    </xf>
    <xf numFmtId="0" fontId="34" fillId="3" borderId="0" xfId="0" applyFont="1" applyFill="1" applyAlignment="1"/>
    <xf numFmtId="0" fontId="36" fillId="3" borderId="0" xfId="0" applyFont="1" applyFill="1" applyAlignment="1">
      <alignment horizontal="right"/>
    </xf>
    <xf numFmtId="0" fontId="32" fillId="4" borderId="60" xfId="0" applyFont="1" applyFill="1" applyBorder="1" applyAlignment="1" applyProtection="1">
      <alignment vertical="center" shrinkToFit="1"/>
      <protection locked="0"/>
    </xf>
    <xf numFmtId="0" fontId="32" fillId="4" borderId="61" xfId="0" applyFont="1" applyFill="1" applyBorder="1" applyAlignment="1" applyProtection="1">
      <alignment vertical="center" shrinkToFit="1"/>
      <protection locked="0"/>
    </xf>
    <xf numFmtId="0" fontId="32" fillId="4" borderId="62" xfId="0" applyFont="1" applyFill="1" applyBorder="1" applyAlignment="1" applyProtection="1">
      <alignment vertical="center" shrinkToFit="1"/>
      <protection locked="0"/>
    </xf>
    <xf numFmtId="0" fontId="32" fillId="4" borderId="63" xfId="0" applyFont="1" applyFill="1" applyBorder="1" applyAlignment="1" applyProtection="1">
      <alignment vertical="center" shrinkToFit="1"/>
      <protection locked="0"/>
    </xf>
    <xf numFmtId="0" fontId="31" fillId="4" borderId="0" xfId="0" applyFont="1" applyFill="1" applyProtection="1">
      <alignment vertical="center"/>
      <protection locked="0"/>
    </xf>
    <xf numFmtId="0" fontId="18" fillId="0" borderId="0" xfId="0" applyFont="1" applyFill="1" applyProtection="1">
      <alignment vertical="center"/>
      <protection hidden="1"/>
    </xf>
    <xf numFmtId="0" fontId="0" fillId="0" borderId="0" xfId="0" applyFill="1" applyAlignment="1" applyProtection="1">
      <alignment horizontal="left" vertical="center"/>
      <protection hidden="1"/>
    </xf>
    <xf numFmtId="0" fontId="8" fillId="0" borderId="0" xfId="0" applyFont="1" applyAlignment="1">
      <alignment vertical="center" wrapText="1"/>
    </xf>
    <xf numFmtId="176" fontId="3" fillId="0" borderId="5" xfId="0" applyNumberFormat="1" applyFont="1" applyBorder="1" applyAlignment="1" applyProtection="1">
      <alignment vertical="center" shrinkToFit="1"/>
      <protection hidden="1"/>
    </xf>
    <xf numFmtId="176" fontId="3" fillId="0" borderId="18" xfId="0" applyNumberFormat="1" applyFont="1" applyBorder="1" applyAlignment="1" applyProtection="1">
      <alignment vertical="center" shrinkToFit="1"/>
      <protection hidden="1"/>
    </xf>
    <xf numFmtId="176" fontId="3" fillId="0" borderId="10" xfId="0" applyNumberFormat="1" applyFont="1" applyBorder="1" applyAlignment="1" applyProtection="1">
      <alignment vertical="center" shrinkToFit="1"/>
      <protection hidden="1"/>
    </xf>
    <xf numFmtId="0" fontId="6" fillId="0" borderId="0" xfId="0" applyFont="1" applyAlignment="1" applyProtection="1">
      <alignment horizontal="left" vertical="center"/>
      <protection hidden="1"/>
    </xf>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3" fillId="0" borderId="48" xfId="0" applyFont="1" applyBorder="1" applyAlignment="1" applyProtection="1">
      <alignment horizontal="center" vertical="center" shrinkToFit="1"/>
      <protection hidden="1"/>
    </xf>
    <xf numFmtId="0" fontId="3" fillId="0" borderId="49" xfId="0" applyFont="1" applyBorder="1" applyAlignment="1" applyProtection="1">
      <alignment horizontal="center" vertical="center" shrinkToFit="1"/>
      <protection hidden="1"/>
    </xf>
    <xf numFmtId="0" fontId="3" fillId="0" borderId="50" xfId="0" applyFont="1" applyBorder="1" applyAlignment="1" applyProtection="1">
      <alignment horizontal="center" vertical="center" shrinkToFit="1"/>
      <protection hidden="1"/>
    </xf>
    <xf numFmtId="0" fontId="3" fillId="0" borderId="46" xfId="0" applyFont="1" applyBorder="1" applyAlignment="1" applyProtection="1">
      <alignment horizontal="center" vertical="center" shrinkToFit="1"/>
      <protection hidden="1"/>
    </xf>
    <xf numFmtId="0" fontId="3" fillId="0" borderId="47" xfId="0" applyFont="1" applyBorder="1" applyAlignment="1" applyProtection="1">
      <alignment horizontal="center" vertical="center" shrinkToFit="1"/>
      <protection hidden="1"/>
    </xf>
    <xf numFmtId="0" fontId="5" fillId="0" borderId="0" xfId="0" applyFont="1" applyAlignment="1">
      <alignment horizontal="right" vertical="center"/>
    </xf>
    <xf numFmtId="0" fontId="5" fillId="0" borderId="0" xfId="0" applyFont="1" applyFill="1" applyAlignment="1">
      <alignment horizontal="right" vertical="center"/>
    </xf>
    <xf numFmtId="0" fontId="7" fillId="0" borderId="0" xfId="0" applyFont="1" applyFill="1" applyAlignment="1" applyProtection="1">
      <alignment horizontal="center" vertical="center" shrinkToFit="1"/>
      <protection hidden="1"/>
    </xf>
    <xf numFmtId="0" fontId="19" fillId="0" borderId="43" xfId="0" applyFont="1" applyBorder="1" applyAlignment="1" applyProtection="1">
      <alignment horizontal="center" vertical="center" wrapText="1" shrinkToFit="1"/>
      <protection hidden="1"/>
    </xf>
    <xf numFmtId="0" fontId="3" fillId="0" borderId="44" xfId="0" applyFont="1" applyBorder="1" applyAlignment="1" applyProtection="1">
      <alignment horizontal="center" vertical="center" shrinkToFit="1"/>
      <protection hidden="1"/>
    </xf>
    <xf numFmtId="0" fontId="20" fillId="0" borderId="45" xfId="0" applyFont="1" applyFill="1" applyBorder="1" applyAlignment="1" applyProtection="1">
      <alignment horizontal="left" vertical="top" wrapText="1"/>
      <protection hidden="1"/>
    </xf>
    <xf numFmtId="31" fontId="5" fillId="0" borderId="0" xfId="0" applyNumberFormat="1" applyFont="1" applyAlignment="1" applyProtection="1">
      <alignment horizontal="right" vertical="center"/>
      <protection hidden="1"/>
    </xf>
    <xf numFmtId="0" fontId="5" fillId="0" borderId="0" xfId="0" applyFont="1" applyFill="1" applyAlignment="1" applyProtection="1">
      <alignment horizontal="left" vertical="top" wrapText="1"/>
      <protection hidden="1"/>
    </xf>
    <xf numFmtId="0" fontId="5" fillId="0" borderId="35" xfId="0" applyFont="1" applyFill="1" applyBorder="1" applyAlignment="1" applyProtection="1">
      <alignment horizontal="center" vertical="top" wrapText="1"/>
      <protection hidden="1"/>
    </xf>
    <xf numFmtId="0" fontId="5" fillId="0" borderId="42" xfId="0" applyFont="1" applyFill="1" applyBorder="1" applyAlignment="1" applyProtection="1">
      <alignment horizontal="center" vertical="top" wrapText="1"/>
      <protection hidden="1"/>
    </xf>
    <xf numFmtId="0" fontId="5" fillId="0" borderId="6" xfId="0" applyFont="1" applyFill="1" applyBorder="1" applyAlignment="1" applyProtection="1">
      <alignment horizontal="center" vertical="top" wrapText="1"/>
      <protection hidden="1"/>
    </xf>
    <xf numFmtId="0" fontId="5" fillId="0" borderId="35" xfId="0" applyFont="1" applyFill="1" applyBorder="1" applyAlignment="1" applyProtection="1">
      <alignment horizontal="center" vertical="center" wrapText="1"/>
      <protection hidden="1"/>
    </xf>
    <xf numFmtId="0" fontId="5" fillId="0" borderId="42" xfId="0" applyFont="1" applyFill="1" applyBorder="1" applyAlignment="1" applyProtection="1">
      <alignment horizontal="center" vertical="center" wrapText="1"/>
      <protection hidden="1"/>
    </xf>
    <xf numFmtId="0" fontId="5" fillId="0" borderId="6" xfId="0" applyFont="1" applyFill="1" applyBorder="1" applyAlignment="1" applyProtection="1">
      <alignment horizontal="center" vertical="center" wrapText="1"/>
      <protection hidden="1"/>
    </xf>
    <xf numFmtId="0" fontId="3" fillId="0" borderId="51" xfId="0" applyFont="1" applyBorder="1" applyAlignment="1" applyProtection="1">
      <alignment horizontal="center" vertical="center" shrinkToFit="1"/>
      <protection hidden="1"/>
    </xf>
    <xf numFmtId="0" fontId="17" fillId="0" borderId="0" xfId="0" applyFont="1" applyFill="1" applyAlignment="1" applyProtection="1">
      <alignment horizontal="left" vertical="center" shrinkToFit="1"/>
      <protection hidden="1"/>
    </xf>
    <xf numFmtId="0" fontId="42" fillId="0" borderId="52" xfId="0" applyFont="1" applyBorder="1" applyAlignment="1">
      <alignment horizontal="left" wrapText="1" indent="1"/>
    </xf>
    <xf numFmtId="0" fontId="42" fillId="0" borderId="0" xfId="0" applyFont="1" applyAlignment="1">
      <alignment horizontal="left" wrapText="1" indent="1"/>
    </xf>
    <xf numFmtId="0" fontId="24" fillId="0" borderId="0" xfId="0" applyFont="1" applyFill="1" applyAlignment="1" applyProtection="1">
      <alignment horizontal="left" vertical="top"/>
      <protection hidden="1"/>
    </xf>
    <xf numFmtId="0" fontId="6" fillId="0" borderId="0" xfId="0" applyFont="1" applyAlignment="1">
      <alignment horizontal="left" vertical="top" shrinkToFit="1"/>
    </xf>
    <xf numFmtId="0" fontId="2" fillId="0" borderId="0" xfId="0" applyFont="1" applyAlignment="1">
      <alignment horizontal="center" vertical="center" shrinkToFit="1"/>
    </xf>
    <xf numFmtId="0" fontId="22" fillId="0" borderId="0" xfId="0" applyFont="1" applyFill="1" applyAlignment="1" applyProtection="1">
      <alignment horizontal="left" vertical="top" wrapText="1"/>
      <protection hidden="1"/>
    </xf>
    <xf numFmtId="0" fontId="17" fillId="0" borderId="0" xfId="0" applyFont="1" applyFill="1" applyAlignment="1" applyProtection="1">
      <alignment horizontal="left" vertical="top" wrapText="1"/>
      <protection hidden="1"/>
    </xf>
    <xf numFmtId="0" fontId="15" fillId="0" borderId="0" xfId="0" applyFont="1" applyAlignment="1">
      <alignment horizontal="left" vertical="top" shrinkToFit="1"/>
    </xf>
    <xf numFmtId="0" fontId="0" fillId="0" borderId="0" xfId="0" applyFont="1" applyAlignment="1">
      <alignment horizontal="left" vertical="center" shrinkToFit="1"/>
    </xf>
    <xf numFmtId="0" fontId="6" fillId="0" borderId="0" xfId="0" applyFont="1" applyAlignment="1">
      <alignment horizontal="right" vertical="center"/>
    </xf>
    <xf numFmtId="0" fontId="17" fillId="0" borderId="0" xfId="0" applyFont="1" applyAlignment="1" applyProtection="1">
      <alignment horizontal="center" vertical="center" shrinkToFit="1"/>
      <protection hidden="1"/>
    </xf>
    <xf numFmtId="0" fontId="17" fillId="0" borderId="15" xfId="0" applyFont="1" applyFill="1" applyBorder="1" applyAlignment="1" applyProtection="1">
      <alignment horizontal="left" vertical="center" wrapText="1"/>
      <protection hidden="1"/>
    </xf>
    <xf numFmtId="3" fontId="17" fillId="0" borderId="15" xfId="0" applyNumberFormat="1" applyFont="1" applyFill="1" applyBorder="1" applyAlignment="1" applyProtection="1">
      <alignment horizontal="right" vertical="center" shrinkToFit="1"/>
      <protection hidden="1"/>
    </xf>
    <xf numFmtId="0" fontId="17" fillId="0" borderId="16" xfId="0" applyFont="1" applyFill="1" applyBorder="1" applyAlignment="1" applyProtection="1">
      <alignment horizontal="left" vertical="center" wrapText="1"/>
      <protection hidden="1"/>
    </xf>
    <xf numFmtId="0" fontId="17" fillId="0" borderId="0" xfId="0" applyFont="1" applyFill="1" applyAlignment="1" applyProtection="1">
      <alignment vertical="top" wrapText="1"/>
      <protection hidden="1"/>
    </xf>
    <xf numFmtId="0" fontId="22" fillId="0" borderId="0" xfId="0" applyFont="1" applyFill="1" applyAlignment="1" applyProtection="1">
      <alignment horizontal="left" vertical="top" shrinkToFit="1"/>
      <protection hidden="1"/>
    </xf>
    <xf numFmtId="0" fontId="17" fillId="0" borderId="0" xfId="0" applyFont="1" applyFill="1" applyAlignment="1" applyProtection="1">
      <alignment horizontal="left" vertical="top" shrinkToFit="1"/>
      <protection hidden="1"/>
    </xf>
    <xf numFmtId="3" fontId="17" fillId="0" borderId="0" xfId="0" applyNumberFormat="1" applyFont="1" applyFill="1" applyAlignment="1" applyProtection="1">
      <alignment horizontal="right" vertical="top" shrinkToFit="1"/>
      <protection hidden="1"/>
    </xf>
    <xf numFmtId="0" fontId="9" fillId="0" borderId="0" xfId="0" applyFont="1" applyAlignment="1">
      <alignment horizontal="left" vertical="top" shrinkToFit="1"/>
    </xf>
    <xf numFmtId="0" fontId="6" fillId="0" borderId="0" xfId="0" applyFont="1" applyFill="1" applyAlignment="1">
      <alignment horizontal="left" vertical="top" shrinkToFit="1"/>
    </xf>
    <xf numFmtId="0" fontId="0" fillId="0" borderId="0" xfId="0" applyAlignment="1">
      <alignment horizontal="left" shrinkToFit="1"/>
    </xf>
    <xf numFmtId="0" fontId="13" fillId="0" borderId="0" xfId="0" applyFont="1" applyAlignment="1">
      <alignment horizontal="left" vertical="top" shrinkToFit="1"/>
    </xf>
    <xf numFmtId="0" fontId="6" fillId="0" borderId="0" xfId="0" applyFont="1" applyAlignment="1" applyProtection="1">
      <alignment vertical="top" shrinkToFit="1"/>
      <protection hidden="1"/>
    </xf>
    <xf numFmtId="0" fontId="9" fillId="0" borderId="0" xfId="0" applyFont="1" applyFill="1" applyAlignment="1">
      <alignment horizontal="left" vertical="top" shrinkToFit="1"/>
    </xf>
    <xf numFmtId="0" fontId="22" fillId="0" borderId="0" xfId="0" applyFont="1" applyFill="1" applyAlignment="1" applyProtection="1">
      <alignment horizontal="left" vertical="center"/>
      <protection hidden="1"/>
    </xf>
    <xf numFmtId="3" fontId="17" fillId="0" borderId="16" xfId="0" applyNumberFormat="1" applyFont="1" applyFill="1" applyBorder="1" applyAlignment="1" applyProtection="1">
      <alignment horizontal="right" vertical="center" shrinkToFit="1"/>
      <protection hidden="1"/>
    </xf>
    <xf numFmtId="0" fontId="5" fillId="0" borderId="35" xfId="0" applyFont="1" applyFill="1" applyBorder="1" applyAlignment="1" applyProtection="1">
      <alignment horizontal="left" vertical="center" wrapText="1"/>
      <protection hidden="1"/>
    </xf>
    <xf numFmtId="0" fontId="5" fillId="0" borderId="42" xfId="0" applyFont="1" applyFill="1" applyBorder="1" applyAlignment="1" applyProtection="1">
      <alignment horizontal="left" vertical="center" wrapText="1"/>
      <protection hidden="1"/>
    </xf>
    <xf numFmtId="0" fontId="5" fillId="0" borderId="6" xfId="0" applyFont="1" applyFill="1" applyBorder="1" applyAlignment="1" applyProtection="1">
      <alignment horizontal="left" vertical="center" wrapText="1"/>
      <protection hidden="1"/>
    </xf>
    <xf numFmtId="0" fontId="34" fillId="3" borderId="41" xfId="0" applyFont="1" applyFill="1" applyBorder="1" applyAlignment="1">
      <alignment horizontal="center" shrinkToFit="1"/>
    </xf>
    <xf numFmtId="0" fontId="34" fillId="3" borderId="41" xfId="0" applyFont="1" applyFill="1" applyBorder="1" applyAlignment="1">
      <alignment horizontal="center"/>
    </xf>
    <xf numFmtId="0" fontId="31" fillId="3" borderId="0" xfId="0" applyFont="1" applyFill="1" applyBorder="1" applyAlignment="1">
      <alignment horizontal="left" vertical="center" shrinkToFit="1"/>
    </xf>
    <xf numFmtId="0" fontId="31" fillId="3" borderId="88" xfId="0" applyFont="1" applyFill="1" applyBorder="1" applyAlignment="1" applyProtection="1">
      <alignment horizontal="center" vertical="center" shrinkToFit="1"/>
      <protection hidden="1"/>
    </xf>
    <xf numFmtId="0" fontId="31" fillId="3" borderId="89" xfId="0" applyFont="1" applyFill="1" applyBorder="1" applyAlignment="1" applyProtection="1">
      <alignment horizontal="center" vertical="center" shrinkToFit="1"/>
      <protection hidden="1"/>
    </xf>
    <xf numFmtId="0" fontId="33" fillId="3" borderId="92" xfId="0" applyFont="1" applyFill="1" applyBorder="1" applyAlignment="1">
      <alignment horizontal="left" vertical="center" shrinkToFit="1"/>
    </xf>
    <xf numFmtId="0" fontId="33" fillId="3" borderId="65" xfId="0" applyFont="1" applyFill="1" applyBorder="1" applyAlignment="1">
      <alignment horizontal="left" vertical="center" shrinkToFit="1"/>
    </xf>
    <xf numFmtId="0" fontId="34" fillId="3" borderId="0" xfId="0" applyFont="1" applyFill="1" applyBorder="1" applyAlignment="1">
      <alignment horizontal="center" vertical="top"/>
    </xf>
    <xf numFmtId="0" fontId="34" fillId="3" borderId="0" xfId="0" applyFont="1" applyFill="1" applyBorder="1" applyAlignment="1">
      <alignment horizontal="right" vertical="top" shrinkToFit="1"/>
    </xf>
    <xf numFmtId="180" fontId="34" fillId="3" borderId="0" xfId="0" applyNumberFormat="1" applyFont="1" applyFill="1" applyBorder="1" applyAlignment="1">
      <alignment horizontal="center" vertical="top"/>
    </xf>
    <xf numFmtId="0" fontId="31" fillId="3" borderId="93" xfId="0" applyFont="1" applyFill="1" applyBorder="1" applyAlignment="1">
      <alignment horizontal="center" vertical="center" shrinkToFit="1"/>
    </xf>
    <xf numFmtId="0" fontId="31" fillId="3" borderId="94" xfId="0" applyFont="1" applyFill="1" applyBorder="1" applyAlignment="1">
      <alignment horizontal="center" vertical="center" shrinkToFit="1"/>
    </xf>
    <xf numFmtId="0" fontId="31" fillId="3" borderId="95" xfId="0" applyFont="1" applyFill="1" applyBorder="1" applyAlignment="1">
      <alignment horizontal="center" vertical="center" shrinkToFit="1"/>
    </xf>
    <xf numFmtId="178" fontId="31" fillId="3" borderId="76" xfId="0" applyNumberFormat="1" applyFont="1" applyFill="1" applyBorder="1" applyAlignment="1">
      <alignment horizontal="right" vertical="center" shrinkToFit="1"/>
    </xf>
    <xf numFmtId="0" fontId="31" fillId="3" borderId="76" xfId="0" applyFont="1" applyFill="1" applyBorder="1" applyAlignment="1">
      <alignment horizontal="center" vertical="center" shrinkToFit="1"/>
    </xf>
    <xf numFmtId="0" fontId="31" fillId="3" borderId="96" xfId="0" applyFont="1" applyFill="1" applyBorder="1" applyAlignment="1">
      <alignment horizontal="center" vertical="center" shrinkToFit="1"/>
    </xf>
    <xf numFmtId="177" fontId="34" fillId="3" borderId="0" xfId="0" applyNumberFormat="1" applyFont="1" applyFill="1" applyBorder="1" applyAlignment="1">
      <alignment horizontal="center" vertical="top"/>
    </xf>
    <xf numFmtId="0" fontId="31" fillId="3" borderId="112" xfId="0" applyFont="1" applyFill="1" applyBorder="1" applyAlignment="1">
      <alignment horizontal="center" vertical="center" shrinkToFit="1"/>
    </xf>
    <xf numFmtId="0" fontId="31" fillId="3" borderId="83" xfId="0" applyFont="1" applyFill="1" applyBorder="1" applyAlignment="1">
      <alignment horizontal="center" vertical="center" shrinkToFit="1"/>
    </xf>
    <xf numFmtId="0" fontId="37" fillId="3" borderId="113" xfId="0" applyFont="1" applyFill="1" applyBorder="1" applyAlignment="1">
      <alignment horizontal="center" vertical="center" shrinkToFit="1"/>
    </xf>
    <xf numFmtId="0" fontId="37" fillId="3" borderId="114" xfId="0" applyFont="1" applyFill="1" applyBorder="1" applyAlignment="1">
      <alignment horizontal="center" vertical="center" shrinkToFit="1"/>
    </xf>
    <xf numFmtId="0" fontId="31" fillId="3" borderId="78" xfId="0" applyFont="1" applyFill="1" applyBorder="1" applyAlignment="1">
      <alignment horizontal="center" vertical="center" shrinkToFit="1"/>
    </xf>
    <xf numFmtId="0" fontId="31" fillId="3" borderId="115" xfId="0" applyFont="1" applyFill="1" applyBorder="1" applyAlignment="1">
      <alignment horizontal="center" vertical="center" shrinkToFit="1"/>
    </xf>
    <xf numFmtId="0" fontId="31" fillId="3" borderId="88" xfId="0" applyFont="1" applyFill="1" applyBorder="1" applyAlignment="1">
      <alignment horizontal="left" vertical="center" shrinkToFit="1"/>
    </xf>
    <xf numFmtId="0" fontId="31" fillId="3" borderId="116" xfId="0" applyFont="1" applyFill="1" applyBorder="1" applyAlignment="1">
      <alignment horizontal="left" vertical="center" shrinkToFit="1"/>
    </xf>
    <xf numFmtId="0" fontId="31" fillId="3" borderId="117" xfId="0" applyFont="1" applyFill="1" applyBorder="1" applyAlignment="1">
      <alignment horizontal="center" vertical="center" shrinkToFit="1"/>
    </xf>
    <xf numFmtId="0" fontId="31" fillId="3" borderId="85" xfId="0" applyFont="1" applyFill="1" applyBorder="1" applyAlignment="1">
      <alignment horizontal="center" vertical="center" shrinkToFit="1"/>
    </xf>
    <xf numFmtId="178" fontId="31" fillId="3" borderId="88" xfId="0" applyNumberFormat="1" applyFont="1" applyFill="1" applyBorder="1" applyAlignment="1" applyProtection="1">
      <alignment horizontal="right" vertical="center" shrinkToFit="1"/>
      <protection hidden="1"/>
    </xf>
    <xf numFmtId="178" fontId="31" fillId="3" borderId="116" xfId="0" applyNumberFormat="1" applyFont="1" applyFill="1" applyBorder="1" applyAlignment="1" applyProtection="1">
      <alignment horizontal="right" vertical="center" shrinkToFit="1"/>
      <protection hidden="1"/>
    </xf>
    <xf numFmtId="178" fontId="31" fillId="3" borderId="78" xfId="0" applyNumberFormat="1" applyFont="1" applyFill="1" applyBorder="1" applyAlignment="1">
      <alignment horizontal="right" vertical="center" shrinkToFit="1"/>
    </xf>
    <xf numFmtId="0" fontId="37" fillId="3" borderId="78" xfId="0" applyFont="1" applyFill="1" applyBorder="1" applyAlignment="1">
      <alignment horizontal="center" vertical="center" shrinkToFit="1"/>
    </xf>
    <xf numFmtId="0" fontId="37" fillId="3" borderId="62" xfId="0" applyFont="1" applyFill="1" applyBorder="1" applyAlignment="1">
      <alignment horizontal="center" vertical="center" shrinkToFit="1"/>
    </xf>
    <xf numFmtId="179" fontId="35" fillId="3" borderId="90" xfId="0" applyNumberFormat="1" applyFont="1" applyFill="1" applyBorder="1" applyAlignment="1" applyProtection="1">
      <alignment horizontal="center" vertical="center"/>
      <protection locked="0"/>
    </xf>
    <xf numFmtId="179" fontId="35" fillId="3" borderId="65" xfId="0" applyNumberFormat="1" applyFont="1" applyFill="1" applyBorder="1" applyAlignment="1" applyProtection="1">
      <alignment horizontal="center" vertical="center"/>
      <protection locked="0"/>
    </xf>
    <xf numFmtId="179" fontId="35" fillId="3" borderId="91" xfId="0" applyNumberFormat="1" applyFont="1" applyFill="1" applyBorder="1" applyAlignment="1" applyProtection="1">
      <alignment horizontal="center" vertical="center"/>
      <protection locked="0"/>
    </xf>
    <xf numFmtId="178" fontId="31" fillId="3" borderId="0" xfId="0" applyNumberFormat="1" applyFont="1" applyFill="1" applyBorder="1" applyAlignment="1">
      <alignment horizontal="right" vertical="center" shrinkToFit="1"/>
    </xf>
    <xf numFmtId="0" fontId="31" fillId="3" borderId="0" xfId="0" applyFont="1" applyFill="1" applyAlignment="1">
      <alignment vertical="center" shrinkToFit="1"/>
    </xf>
    <xf numFmtId="0" fontId="37" fillId="3" borderId="102" xfId="0" applyFont="1" applyFill="1" applyBorder="1" applyAlignment="1">
      <alignment horizontal="center" vertical="center" shrinkToFit="1"/>
    </xf>
    <xf numFmtId="0" fontId="37" fillId="3" borderId="103" xfId="0" applyFont="1" applyFill="1" applyBorder="1" applyAlignment="1">
      <alignment horizontal="center" vertical="center" shrinkToFit="1"/>
    </xf>
    <xf numFmtId="0" fontId="34" fillId="3" borderId="129" xfId="0" applyFont="1" applyFill="1" applyBorder="1" applyAlignment="1">
      <alignment horizontal="center" vertical="center"/>
    </xf>
    <xf numFmtId="0" fontId="34" fillId="3" borderId="130" xfId="0" applyFont="1" applyFill="1" applyBorder="1" applyAlignment="1">
      <alignment horizontal="center" vertical="center"/>
    </xf>
    <xf numFmtId="0" fontId="32" fillId="3" borderId="131" xfId="0" applyFont="1" applyFill="1" applyBorder="1" applyAlignment="1">
      <alignment horizontal="center" vertical="center" shrinkToFit="1"/>
    </xf>
    <xf numFmtId="0" fontId="32" fillId="3" borderId="132" xfId="0" applyFont="1" applyFill="1" applyBorder="1" applyAlignment="1">
      <alignment horizontal="center" vertical="center" shrinkToFit="1"/>
    </xf>
    <xf numFmtId="0" fontId="40" fillId="3" borderId="133" xfId="0" applyFont="1" applyFill="1" applyBorder="1" applyAlignment="1" applyProtection="1">
      <alignment horizontal="center" vertical="center" shrinkToFit="1"/>
      <protection locked="0"/>
    </xf>
    <xf numFmtId="0" fontId="40" fillId="3" borderId="123" xfId="0" applyFont="1" applyFill="1" applyBorder="1" applyAlignment="1" applyProtection="1">
      <alignment horizontal="center" vertical="center" shrinkToFit="1"/>
      <protection locked="0"/>
    </xf>
    <xf numFmtId="0" fontId="40" fillId="3" borderId="134" xfId="0" applyFont="1" applyFill="1" applyBorder="1" applyAlignment="1" applyProtection="1">
      <alignment horizontal="center" vertical="center" shrinkToFit="1"/>
      <protection locked="0"/>
    </xf>
    <xf numFmtId="0" fontId="33" fillId="3" borderId="16" xfId="0" applyFont="1" applyFill="1" applyBorder="1" applyAlignment="1" applyProtection="1">
      <alignment horizontal="center" vertical="center" shrinkToFit="1"/>
      <protection locked="0"/>
    </xf>
    <xf numFmtId="0" fontId="33" fillId="3" borderId="54" xfId="0" applyFont="1" applyFill="1" applyBorder="1" applyAlignment="1">
      <alignment horizontal="left" vertical="center" shrinkToFit="1"/>
    </xf>
    <xf numFmtId="0" fontId="33" fillId="3" borderId="16" xfId="0" applyFont="1" applyFill="1" applyBorder="1" applyAlignment="1">
      <alignment horizontal="left" vertical="center" shrinkToFit="1"/>
    </xf>
    <xf numFmtId="0" fontId="33" fillId="3" borderId="0" xfId="0" applyFont="1" applyFill="1" applyBorder="1" applyAlignment="1">
      <alignment horizontal="center" vertical="center" shrinkToFit="1"/>
    </xf>
    <xf numFmtId="0" fontId="33" fillId="3" borderId="16" xfId="0" applyFont="1" applyFill="1" applyBorder="1" applyAlignment="1">
      <alignment horizontal="center" vertical="center" shrinkToFit="1"/>
    </xf>
    <xf numFmtId="0" fontId="33" fillId="3" borderId="67" xfId="0" applyFont="1" applyFill="1" applyBorder="1" applyAlignment="1">
      <alignment horizontal="center" vertical="center" shrinkToFit="1"/>
    </xf>
    <xf numFmtId="0" fontId="33" fillId="3" borderId="64" xfId="0" applyFont="1" applyFill="1" applyBorder="1" applyAlignment="1" applyProtection="1">
      <alignment horizontal="left" vertical="center" shrinkToFit="1"/>
    </xf>
    <xf numFmtId="0" fontId="38" fillId="3" borderId="53" xfId="0" applyFont="1" applyFill="1" applyBorder="1" applyAlignment="1">
      <alignment horizontal="center" vertical="center" shrinkToFit="1"/>
    </xf>
    <xf numFmtId="0" fontId="38" fillId="3" borderId="0" xfId="0" applyFont="1" applyFill="1" applyBorder="1" applyAlignment="1">
      <alignment horizontal="center" vertical="center" shrinkToFit="1"/>
    </xf>
    <xf numFmtId="0" fontId="38" fillId="3" borderId="105" xfId="0" applyFont="1" applyFill="1" applyBorder="1" applyAlignment="1">
      <alignment horizontal="center" vertical="center" shrinkToFit="1"/>
    </xf>
    <xf numFmtId="179" fontId="35" fillId="3" borderId="106" xfId="0" applyNumberFormat="1" applyFont="1" applyFill="1" applyBorder="1" applyAlignment="1" applyProtection="1">
      <alignment horizontal="center" vertical="center"/>
      <protection locked="0"/>
    </xf>
    <xf numFmtId="179" fontId="35" fillId="3" borderId="68" xfId="0" applyNumberFormat="1" applyFont="1" applyFill="1" applyBorder="1" applyAlignment="1" applyProtection="1">
      <alignment horizontal="center" vertical="center"/>
      <protection locked="0"/>
    </xf>
    <xf numFmtId="179" fontId="35" fillId="3" borderId="107" xfId="0" applyNumberFormat="1" applyFont="1" applyFill="1" applyBorder="1" applyAlignment="1" applyProtection="1">
      <alignment horizontal="center" vertical="center"/>
      <protection locked="0"/>
    </xf>
    <xf numFmtId="179" fontId="35" fillId="3" borderId="108" xfId="0" applyNumberFormat="1" applyFont="1" applyFill="1" applyBorder="1" applyAlignment="1" applyProtection="1">
      <alignment horizontal="center" vertical="center"/>
      <protection locked="0"/>
    </xf>
    <xf numFmtId="179" fontId="35" fillId="3" borderId="64" xfId="0" applyNumberFormat="1" applyFont="1" applyFill="1" applyBorder="1" applyAlignment="1" applyProtection="1">
      <alignment horizontal="center" vertical="center"/>
      <protection locked="0"/>
    </xf>
    <xf numFmtId="179" fontId="35" fillId="3" borderId="109" xfId="0" applyNumberFormat="1" applyFont="1" applyFill="1" applyBorder="1" applyAlignment="1" applyProtection="1">
      <alignment horizontal="center" vertical="center"/>
      <protection locked="0"/>
    </xf>
    <xf numFmtId="0" fontId="41" fillId="3" borderId="0" xfId="0" applyFont="1" applyFill="1" applyAlignment="1">
      <alignment horizontal="center" vertical="center" shrinkToFit="1"/>
    </xf>
    <xf numFmtId="0" fontId="37" fillId="3" borderId="127" xfId="0" applyFont="1" applyFill="1" applyBorder="1" applyAlignment="1">
      <alignment horizontal="center" vertical="center" wrapText="1"/>
    </xf>
    <xf numFmtId="0" fontId="37" fillId="3" borderId="123" xfId="0" applyFont="1" applyFill="1" applyBorder="1" applyAlignment="1">
      <alignment horizontal="center" vertical="center"/>
    </xf>
    <xf numFmtId="0" fontId="37" fillId="3" borderId="128" xfId="0" applyFont="1" applyFill="1" applyBorder="1" applyAlignment="1">
      <alignment horizontal="center" vertical="center"/>
    </xf>
    <xf numFmtId="0" fontId="32" fillId="3" borderId="141" xfId="0" applyFont="1" applyFill="1" applyBorder="1" applyAlignment="1">
      <alignment horizontal="center" vertical="center" wrapText="1" shrinkToFit="1"/>
    </xf>
    <xf numFmtId="0" fontId="32" fillId="3" borderId="142" xfId="0" applyFont="1" applyFill="1" applyBorder="1" applyAlignment="1">
      <alignment horizontal="center" vertical="center" shrinkToFit="1"/>
    </xf>
    <xf numFmtId="0" fontId="32" fillId="3" borderId="143" xfId="0" applyFont="1" applyFill="1" applyBorder="1" applyAlignment="1">
      <alignment horizontal="center" vertical="center" shrinkToFit="1"/>
    </xf>
    <xf numFmtId="0" fontId="32" fillId="3" borderId="144" xfId="0" applyFont="1" applyFill="1" applyBorder="1" applyAlignment="1">
      <alignment horizontal="center" vertical="center" shrinkToFit="1"/>
    </xf>
    <xf numFmtId="0" fontId="32" fillId="3" borderId="1" xfId="0" applyFont="1" applyFill="1" applyBorder="1" applyAlignment="1">
      <alignment horizontal="center" vertical="center" shrinkToFit="1"/>
    </xf>
    <xf numFmtId="0" fontId="32" fillId="3" borderId="145" xfId="0" applyFont="1" applyFill="1" applyBorder="1" applyAlignment="1">
      <alignment horizontal="center" vertical="center" shrinkToFit="1"/>
    </xf>
    <xf numFmtId="0" fontId="32" fillId="3" borderId="146" xfId="0" applyFont="1" applyFill="1" applyBorder="1" applyAlignment="1">
      <alignment horizontal="center" vertical="center" shrinkToFit="1"/>
    </xf>
    <xf numFmtId="0" fontId="32" fillId="3" borderId="147" xfId="0" applyFont="1" applyFill="1" applyBorder="1" applyAlignment="1">
      <alignment horizontal="center" vertical="center" shrinkToFit="1"/>
    </xf>
    <xf numFmtId="0" fontId="32" fillId="3" borderId="148" xfId="0" applyFont="1" applyFill="1" applyBorder="1" applyAlignment="1">
      <alignment horizontal="center" vertical="center" shrinkToFit="1"/>
    </xf>
    <xf numFmtId="0" fontId="32" fillId="3" borderId="127" xfId="0" applyFont="1" applyFill="1" applyBorder="1" applyAlignment="1">
      <alignment horizontal="center" vertical="center"/>
    </xf>
    <xf numFmtId="0" fontId="32" fillId="3" borderId="123" xfId="0" applyFont="1" applyFill="1" applyBorder="1" applyAlignment="1">
      <alignment horizontal="center" vertical="center"/>
    </xf>
    <xf numFmtId="0" fontId="32" fillId="3" borderId="128" xfId="0" applyFont="1" applyFill="1" applyBorder="1" applyAlignment="1">
      <alignment horizontal="center" vertical="center"/>
    </xf>
    <xf numFmtId="0" fontId="31" fillId="3" borderId="0" xfId="0" applyFont="1" applyFill="1" applyAlignment="1">
      <alignment horizontal="right" vertical="center"/>
    </xf>
    <xf numFmtId="0" fontId="32" fillId="3" borderId="97" xfId="0" applyFont="1" applyFill="1" applyBorder="1" applyAlignment="1">
      <alignment horizontal="center" vertical="center"/>
    </xf>
    <xf numFmtId="0" fontId="32" fillId="3" borderId="98" xfId="0" applyFont="1" applyFill="1" applyBorder="1" applyAlignment="1">
      <alignment horizontal="center" vertical="center"/>
    </xf>
    <xf numFmtId="0" fontId="32" fillId="3" borderId="99" xfId="0" applyFont="1" applyFill="1" applyBorder="1" applyAlignment="1">
      <alignment horizontal="center" vertical="center"/>
    </xf>
    <xf numFmtId="49" fontId="39" fillId="3" borderId="123" xfId="0" applyNumberFormat="1" applyFont="1" applyFill="1" applyBorder="1" applyAlignment="1" applyProtection="1">
      <alignment horizontal="center" vertical="center" shrinkToFit="1"/>
      <protection locked="0"/>
    </xf>
    <xf numFmtId="49" fontId="39" fillId="3" borderId="124" xfId="0" applyNumberFormat="1" applyFont="1" applyFill="1" applyBorder="1" applyAlignment="1" applyProtection="1">
      <alignment horizontal="center" vertical="center" shrinkToFit="1"/>
      <protection locked="0"/>
    </xf>
    <xf numFmtId="0" fontId="33" fillId="3" borderId="55" xfId="0" applyFont="1" applyFill="1" applyBorder="1" applyAlignment="1">
      <alignment horizontal="left" vertical="center" shrinkToFit="1"/>
    </xf>
    <xf numFmtId="0" fontId="33" fillId="3" borderId="135" xfId="0" applyFont="1" applyFill="1" applyBorder="1" applyAlignment="1">
      <alignment horizontal="left" vertical="center" shrinkToFit="1"/>
    </xf>
    <xf numFmtId="0" fontId="33" fillId="3" borderId="136" xfId="0" applyFont="1" applyFill="1" applyBorder="1" applyAlignment="1">
      <alignment horizontal="center" vertical="center" shrinkToFit="1"/>
    </xf>
    <xf numFmtId="0" fontId="33" fillId="3" borderId="76" xfId="0" applyFont="1" applyFill="1" applyBorder="1" applyAlignment="1">
      <alignment horizontal="center" vertical="center" shrinkToFit="1"/>
    </xf>
    <xf numFmtId="0" fontId="33" fillId="3" borderId="137" xfId="0" applyFont="1" applyFill="1" applyBorder="1" applyAlignment="1">
      <alignment horizontal="center" vertical="center" shrinkToFit="1"/>
    </xf>
    <xf numFmtId="0" fontId="33" fillId="3" borderId="138" xfId="0" applyFont="1" applyFill="1" applyBorder="1" applyAlignment="1" applyProtection="1">
      <alignment horizontal="left" vertical="top" wrapText="1" shrinkToFit="1"/>
      <protection locked="0"/>
    </xf>
    <xf numFmtId="0" fontId="33" fillId="3" borderId="139" xfId="0" applyFont="1" applyFill="1" applyBorder="1" applyAlignment="1" applyProtection="1">
      <alignment horizontal="left" vertical="top" wrapText="1" shrinkToFit="1"/>
      <protection locked="0"/>
    </xf>
    <xf numFmtId="179" fontId="35" fillId="3" borderId="140" xfId="0" applyNumberFormat="1" applyFont="1" applyFill="1" applyBorder="1" applyAlignment="1" applyProtection="1">
      <alignment horizontal="center" vertical="center"/>
      <protection locked="0"/>
    </xf>
    <xf numFmtId="179" fontId="35" fillId="3" borderId="16" xfId="0" applyNumberFormat="1" applyFont="1" applyFill="1" applyBorder="1" applyAlignment="1" applyProtection="1">
      <alignment horizontal="center" vertical="center"/>
      <protection locked="0"/>
    </xf>
    <xf numFmtId="179" fontId="35" fillId="3" borderId="56" xfId="0" applyNumberFormat="1" applyFont="1" applyFill="1" applyBorder="1" applyAlignment="1" applyProtection="1">
      <alignment horizontal="center" vertical="center"/>
      <protection locked="0"/>
    </xf>
    <xf numFmtId="0" fontId="39" fillId="3" borderId="121" xfId="0" applyFont="1" applyFill="1" applyBorder="1" applyAlignment="1" applyProtection="1">
      <alignment horizontal="center" vertical="center" shrinkToFit="1"/>
      <protection locked="0"/>
    </xf>
    <xf numFmtId="0" fontId="39" fillId="3" borderId="98" xfId="0" applyFont="1" applyFill="1" applyBorder="1" applyAlignment="1" applyProtection="1">
      <alignment horizontal="center" vertical="center" shrinkToFit="1"/>
      <protection locked="0"/>
    </xf>
    <xf numFmtId="0" fontId="39" fillId="3" borderId="122" xfId="0" applyFont="1" applyFill="1" applyBorder="1" applyAlignment="1" applyProtection="1">
      <alignment horizontal="center" vertical="center" shrinkToFit="1"/>
      <protection locked="0"/>
    </xf>
    <xf numFmtId="0" fontId="39" fillId="3" borderId="123" xfId="0" applyFont="1" applyFill="1" applyBorder="1" applyAlignment="1" applyProtection="1">
      <alignment horizontal="center" vertical="center" shrinkToFit="1"/>
      <protection locked="0"/>
    </xf>
    <xf numFmtId="0" fontId="39" fillId="3" borderId="124" xfId="0" applyFont="1" applyFill="1" applyBorder="1" applyAlignment="1" applyProtection="1">
      <alignment horizontal="center" vertical="center" shrinkToFit="1"/>
      <protection locked="0"/>
    </xf>
    <xf numFmtId="0" fontId="37" fillId="3" borderId="57" xfId="0" applyFont="1" applyFill="1" applyBorder="1" applyAlignment="1">
      <alignment horizontal="center" vertical="center" shrinkToFit="1"/>
    </xf>
    <xf numFmtId="0" fontId="37" fillId="3" borderId="149" xfId="0" applyFont="1" applyFill="1" applyBorder="1" applyAlignment="1">
      <alignment horizontal="center" vertical="center" shrinkToFit="1"/>
    </xf>
    <xf numFmtId="0" fontId="32" fillId="3" borderId="133" xfId="0" applyFont="1" applyFill="1" applyBorder="1" applyAlignment="1">
      <alignment horizontal="right" vertical="center" shrinkToFit="1"/>
    </xf>
    <xf numFmtId="0" fontId="32" fillId="3" borderId="134" xfId="0" applyFont="1" applyFill="1" applyBorder="1" applyAlignment="1">
      <alignment horizontal="right" vertical="center" shrinkToFit="1"/>
    </xf>
    <xf numFmtId="0" fontId="37" fillId="3" borderId="125" xfId="0" applyFont="1" applyFill="1" applyBorder="1" applyAlignment="1">
      <alignment horizontal="center" vertical="center" shrinkToFit="1"/>
    </xf>
    <xf numFmtId="0" fontId="37" fillId="3" borderId="126" xfId="0" applyFont="1" applyFill="1" applyBorder="1" applyAlignment="1">
      <alignment horizontal="center" vertical="center" shrinkToFit="1"/>
    </xf>
    <xf numFmtId="179" fontId="35" fillId="3" borderId="150" xfId="0" applyNumberFormat="1" applyFont="1" applyFill="1" applyBorder="1" applyAlignment="1" applyProtection="1">
      <alignment horizontal="center" vertical="center"/>
      <protection locked="0"/>
    </xf>
    <xf numFmtId="179" fontId="35" fillId="3" borderId="41" xfId="0" applyNumberFormat="1" applyFont="1" applyFill="1" applyBorder="1" applyAlignment="1" applyProtection="1">
      <alignment horizontal="center" vertical="center"/>
      <protection locked="0"/>
    </xf>
    <xf numFmtId="179" fontId="35" fillId="3" borderId="58" xfId="0" applyNumberFormat="1" applyFont="1" applyFill="1" applyBorder="1" applyAlignment="1" applyProtection="1">
      <alignment horizontal="center" vertical="center"/>
      <protection locked="0"/>
    </xf>
    <xf numFmtId="0" fontId="33" fillId="3" borderId="16" xfId="0" applyFont="1" applyFill="1" applyBorder="1" applyAlignment="1" applyProtection="1">
      <alignment horizontal="left" vertical="center" shrinkToFit="1"/>
      <protection locked="0"/>
    </xf>
    <xf numFmtId="0" fontId="33" fillId="3" borderId="164" xfId="0" applyFont="1" applyFill="1" applyBorder="1" applyAlignment="1">
      <alignment horizontal="left" vertical="center" shrinkToFit="1"/>
    </xf>
    <xf numFmtId="0" fontId="33" fillId="3" borderId="68" xfId="0" applyFont="1" applyFill="1" applyBorder="1" applyAlignment="1">
      <alignment horizontal="left" vertical="center" shrinkToFit="1"/>
    </xf>
    <xf numFmtId="0" fontId="32" fillId="4" borderId="78" xfId="0" applyFont="1" applyFill="1" applyBorder="1" applyAlignment="1" applyProtection="1">
      <alignment horizontal="right" vertical="center" shrinkToFit="1"/>
      <protection locked="0"/>
    </xf>
    <xf numFmtId="0" fontId="32" fillId="4" borderId="115" xfId="0" applyFont="1" applyFill="1" applyBorder="1" applyAlignment="1" applyProtection="1">
      <alignment horizontal="right" vertical="center" shrinkToFit="1"/>
      <protection locked="0"/>
    </xf>
    <xf numFmtId="0" fontId="31" fillId="3" borderId="100" xfId="0" applyFont="1" applyFill="1" applyBorder="1" applyAlignment="1">
      <alignment horizontal="center" vertical="center" shrinkToFit="1"/>
    </xf>
    <xf numFmtId="0" fontId="31" fillId="3" borderId="101" xfId="0" applyFont="1" applyFill="1" applyBorder="1" applyAlignment="1">
      <alignment horizontal="center" vertical="center" shrinkToFit="1"/>
    </xf>
    <xf numFmtId="0" fontId="33" fillId="3" borderId="104" xfId="0" applyFont="1" applyFill="1" applyBorder="1" applyAlignment="1">
      <alignment horizontal="left" vertical="center" shrinkToFit="1"/>
    </xf>
    <xf numFmtId="0" fontId="33" fillId="3" borderId="64" xfId="0" applyFont="1" applyFill="1" applyBorder="1" applyAlignment="1">
      <alignment horizontal="left" vertical="center" shrinkToFit="1"/>
    </xf>
    <xf numFmtId="0" fontId="37" fillId="3" borderId="110" xfId="0" applyFont="1" applyFill="1" applyBorder="1" applyAlignment="1">
      <alignment horizontal="center" vertical="center" shrinkToFit="1"/>
    </xf>
    <xf numFmtId="0" fontId="37" fillId="3" borderId="73" xfId="0" applyFont="1" applyFill="1" applyBorder="1" applyAlignment="1">
      <alignment horizontal="center" vertical="center" shrinkToFit="1"/>
    </xf>
    <xf numFmtId="0" fontId="37" fillId="3" borderId="111" xfId="0" applyFont="1" applyFill="1" applyBorder="1" applyAlignment="1">
      <alignment horizontal="center" vertical="center" shrinkToFit="1"/>
    </xf>
    <xf numFmtId="0" fontId="37" fillId="3" borderId="118" xfId="0" applyFont="1" applyFill="1" applyBorder="1" applyAlignment="1">
      <alignment horizontal="center" vertical="center" shrinkToFit="1"/>
    </xf>
    <xf numFmtId="0" fontId="37" fillId="3" borderId="119" xfId="0" applyFont="1" applyFill="1" applyBorder="1" applyAlignment="1">
      <alignment horizontal="center" vertical="center" shrinkToFit="1"/>
    </xf>
    <xf numFmtId="0" fontId="32" fillId="4" borderId="85" xfId="0" applyFont="1" applyFill="1" applyBorder="1" applyAlignment="1" applyProtection="1">
      <alignment horizontal="right" vertical="center" shrinkToFit="1"/>
      <protection locked="0"/>
    </xf>
    <xf numFmtId="0" fontId="32" fillId="4" borderId="120" xfId="0" applyFont="1" applyFill="1" applyBorder="1" applyAlignment="1" applyProtection="1">
      <alignment horizontal="right" vertical="center" shrinkToFit="1"/>
      <protection locked="0"/>
    </xf>
    <xf numFmtId="0" fontId="34" fillId="3" borderId="0" xfId="0" applyFont="1" applyFill="1" applyAlignment="1">
      <alignment horizontal="center" vertical="center"/>
    </xf>
    <xf numFmtId="0" fontId="34" fillId="3" borderId="65" xfId="0" applyFont="1" applyFill="1" applyBorder="1" applyAlignment="1">
      <alignment horizontal="left" shrinkToFit="1"/>
    </xf>
    <xf numFmtId="0" fontId="33" fillId="3" borderId="151" xfId="0" applyFont="1" applyFill="1" applyBorder="1" applyAlignment="1">
      <alignment horizontal="center" vertical="center" shrinkToFit="1"/>
    </xf>
    <xf numFmtId="0" fontId="33" fillId="3" borderId="152" xfId="0" applyFont="1" applyFill="1" applyBorder="1" applyAlignment="1">
      <alignment horizontal="center" vertical="center" shrinkToFit="1"/>
    </xf>
    <xf numFmtId="0" fontId="33" fillId="3" borderId="153" xfId="0" applyFont="1" applyFill="1" applyBorder="1" applyAlignment="1">
      <alignment horizontal="center" vertical="center" shrinkToFit="1"/>
    </xf>
    <xf numFmtId="0" fontId="33" fillId="3" borderId="154" xfId="0" applyFont="1" applyFill="1" applyBorder="1" applyAlignment="1">
      <alignment horizontal="center" vertical="center" shrinkToFit="1"/>
    </xf>
    <xf numFmtId="0" fontId="33" fillId="3" borderId="154" xfId="0" applyFont="1" applyFill="1" applyBorder="1" applyAlignment="1">
      <alignment horizontal="left" vertical="center" shrinkToFit="1"/>
    </xf>
    <xf numFmtId="0" fontId="33" fillId="3" borderId="155" xfId="0" applyFont="1" applyFill="1" applyBorder="1" applyAlignment="1">
      <alignment horizontal="left" vertical="center" shrinkToFit="1"/>
    </xf>
    <xf numFmtId="0" fontId="33" fillId="3" borderId="68" xfId="0" applyFont="1" applyFill="1" applyBorder="1" applyAlignment="1" applyProtection="1">
      <alignment horizontal="left" vertical="center" shrinkToFit="1"/>
      <protection locked="0"/>
    </xf>
    <xf numFmtId="0" fontId="31" fillId="3" borderId="0" xfId="0" applyFont="1" applyFill="1" applyBorder="1" applyAlignment="1">
      <alignment horizontal="center" vertical="center" shrinkToFit="1"/>
    </xf>
    <xf numFmtId="0" fontId="31" fillId="3" borderId="105" xfId="0" applyFont="1" applyFill="1" applyBorder="1" applyAlignment="1">
      <alignment horizontal="center" vertical="center" shrinkToFit="1"/>
    </xf>
    <xf numFmtId="0" fontId="31" fillId="3" borderId="156" xfId="0" applyFont="1" applyFill="1" applyBorder="1" applyAlignment="1">
      <alignment horizontal="center" vertical="center" shrinkToFit="1"/>
    </xf>
    <xf numFmtId="0" fontId="31" fillId="3" borderId="157" xfId="0" applyFont="1" applyFill="1" applyBorder="1" applyAlignment="1">
      <alignment horizontal="center" vertical="center" shrinkToFit="1"/>
    </xf>
    <xf numFmtId="178" fontId="31" fillId="3" borderId="156" xfId="0" applyNumberFormat="1" applyFont="1" applyFill="1" applyBorder="1" applyAlignment="1" applyProtection="1">
      <alignment horizontal="right" vertical="center" shrinkToFit="1"/>
      <protection hidden="1"/>
    </xf>
    <xf numFmtId="178" fontId="31" fillId="3" borderId="157" xfId="0" applyNumberFormat="1" applyFont="1" applyFill="1" applyBorder="1" applyAlignment="1" applyProtection="1">
      <alignment horizontal="right" vertical="center" shrinkToFit="1"/>
      <protection hidden="1"/>
    </xf>
    <xf numFmtId="0" fontId="31" fillId="3" borderId="156" xfId="0" applyFont="1" applyFill="1" applyBorder="1" applyAlignment="1" applyProtection="1">
      <alignment horizontal="center" vertical="center" shrinkToFit="1"/>
      <protection hidden="1"/>
    </xf>
    <xf numFmtId="0" fontId="31" fillId="3" borderId="158" xfId="0" applyFont="1" applyFill="1" applyBorder="1" applyAlignment="1" applyProtection="1">
      <alignment horizontal="center" vertical="center" shrinkToFit="1"/>
      <protection hidden="1"/>
    </xf>
    <xf numFmtId="0" fontId="31" fillId="3" borderId="159" xfId="0" applyFont="1" applyFill="1" applyBorder="1" applyAlignment="1">
      <alignment horizontal="center" vertical="center" shrinkToFit="1"/>
    </xf>
    <xf numFmtId="0" fontId="31" fillId="3" borderId="87" xfId="0" applyFont="1" applyFill="1" applyBorder="1" applyAlignment="1">
      <alignment horizontal="center" vertical="center" shrinkToFit="1"/>
    </xf>
    <xf numFmtId="0" fontId="31" fillId="3" borderId="160" xfId="0" applyFont="1" applyFill="1" applyBorder="1" applyAlignment="1">
      <alignment horizontal="center" vertical="center" shrinkToFit="1"/>
    </xf>
    <xf numFmtId="0" fontId="31" fillId="3" borderId="161" xfId="0" applyFont="1" applyFill="1" applyBorder="1" applyAlignment="1">
      <alignment horizontal="center" vertical="center" shrinkToFit="1"/>
    </xf>
    <xf numFmtId="178" fontId="31" fillId="3" borderId="160" xfId="0" applyNumberFormat="1" applyFont="1" applyFill="1" applyBorder="1" applyAlignment="1" applyProtection="1">
      <alignment horizontal="right" vertical="center" shrinkToFit="1"/>
      <protection hidden="1"/>
    </xf>
    <xf numFmtId="178" fontId="31" fillId="3" borderId="161" xfId="0" applyNumberFormat="1" applyFont="1" applyFill="1" applyBorder="1" applyAlignment="1" applyProtection="1">
      <alignment horizontal="right" vertical="center" shrinkToFit="1"/>
      <protection hidden="1"/>
    </xf>
    <xf numFmtId="0" fontId="31" fillId="3" borderId="160" xfId="0" applyFont="1" applyFill="1" applyBorder="1" applyAlignment="1" applyProtection="1">
      <alignment horizontal="center" vertical="center" shrinkToFit="1"/>
      <protection hidden="1"/>
    </xf>
    <xf numFmtId="0" fontId="31" fillId="3" borderId="162" xfId="0" applyFont="1" applyFill="1" applyBorder="1" applyAlignment="1" applyProtection="1">
      <alignment horizontal="center" vertical="center" shrinkToFit="1"/>
      <protection hidden="1"/>
    </xf>
    <xf numFmtId="0" fontId="37" fillId="3" borderId="59" xfId="0" applyFont="1" applyFill="1" applyBorder="1" applyAlignment="1">
      <alignment horizontal="center" vertical="center" shrinkToFit="1"/>
    </xf>
    <xf numFmtId="0" fontId="37" fillId="3" borderId="15" xfId="0" applyFont="1" applyFill="1" applyBorder="1" applyAlignment="1">
      <alignment horizontal="center" vertical="center" shrinkToFit="1"/>
    </xf>
    <xf numFmtId="0" fontId="37" fillId="3" borderId="163" xfId="0" applyFont="1" applyFill="1" applyBorder="1" applyAlignment="1">
      <alignment horizontal="center" vertical="center" shrinkToFit="1"/>
    </xf>
    <xf numFmtId="0" fontId="33" fillId="3" borderId="65" xfId="0" applyFont="1" applyFill="1" applyBorder="1" applyAlignment="1" applyProtection="1">
      <alignment horizontal="center" vertical="center" shrinkToFit="1"/>
      <protection locked="0"/>
    </xf>
    <xf numFmtId="0" fontId="33" fillId="3" borderId="65" xfId="0" applyFont="1" applyFill="1" applyBorder="1" applyAlignment="1" applyProtection="1">
      <alignment horizontal="center" vertical="center" shrinkToFit="1"/>
    </xf>
    <xf numFmtId="0" fontId="33" fillId="3" borderId="104" xfId="0" applyFont="1" applyFill="1" applyBorder="1" applyAlignment="1" applyProtection="1">
      <alignment horizontal="right" vertical="center" shrinkToFit="1"/>
    </xf>
    <xf numFmtId="0" fontId="33" fillId="3" borderId="64" xfId="0" applyFont="1" applyFill="1" applyBorder="1" applyAlignment="1" applyProtection="1">
      <alignment horizontal="right" vertical="center" shrinkToFit="1"/>
    </xf>
    <xf numFmtId="0" fontId="33" fillId="3" borderId="64" xfId="0" applyFont="1" applyFill="1" applyBorder="1" applyAlignment="1" applyProtection="1">
      <alignment horizontal="center" vertical="center" shrinkToFit="1"/>
      <protection locked="0"/>
    </xf>
  </cellXfs>
  <cellStyles count="1">
    <cellStyle name="標準" xfId="0" builtinId="0"/>
  </cellStyles>
  <dxfs count="31">
    <dxf>
      <font>
        <color rgb="FFFFFF99"/>
        <name val="ＭＳ Ｐゴシック"/>
        <scheme val="none"/>
      </font>
      <fill>
        <patternFill>
          <bgColor rgb="FFFFFF99"/>
        </patternFill>
      </fill>
    </dxf>
    <dxf>
      <fill>
        <patternFill>
          <bgColor theme="9" tint="0.59996337778862885"/>
        </patternFill>
      </fill>
    </dxf>
    <dxf>
      <fill>
        <patternFill>
          <bgColor theme="9"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rgb="FFFFFF99"/>
        <name val="ＭＳ Ｐゴシック"/>
        <scheme val="none"/>
      </font>
    </dxf>
    <dxf>
      <fill>
        <patternFill>
          <bgColor indexed="53"/>
        </patternFill>
      </fill>
    </dxf>
    <dxf>
      <fill>
        <patternFill>
          <bgColor theme="6" tint="0.79998168889431442"/>
        </patternFill>
      </fill>
    </dxf>
    <dxf>
      <fill>
        <patternFill>
          <bgColor theme="6" tint="0.79998168889431442"/>
        </patternFill>
      </fill>
    </dxf>
    <dxf>
      <font>
        <strike val="0"/>
        <color rgb="FFFFFF99"/>
        <name val="ＭＳ Ｐゴシック"/>
        <scheme val="none"/>
      </font>
      <fill>
        <patternFill patternType="solid">
          <bgColor rgb="FFFFFF99"/>
        </patternFill>
      </fill>
    </dxf>
    <dxf>
      <fill>
        <patternFill>
          <bgColor theme="9"/>
        </patternFill>
      </fill>
    </dxf>
    <dxf>
      <fill>
        <patternFill>
          <bgColor theme="9"/>
        </patternFill>
      </fill>
    </dxf>
    <dxf>
      <fill>
        <patternFill>
          <bgColor theme="6" tint="0.79998168889431442"/>
        </patternFill>
      </fill>
    </dxf>
    <dxf>
      <font>
        <strike val="0"/>
        <color rgb="FFFFFF99"/>
        <name val="ＭＳ Ｐゴシック"/>
        <scheme val="none"/>
      </font>
    </dxf>
    <dxf>
      <fill>
        <patternFill>
          <bgColor theme="6" tint="0.79998168889431442"/>
        </patternFill>
      </fill>
    </dxf>
    <dxf>
      <fill>
        <patternFill>
          <bgColor theme="6" tint="0.79998168889431442"/>
        </patternFill>
      </fill>
    </dxf>
    <dxf>
      <font>
        <b/>
        <i/>
        <strike/>
        <color rgb="FFFF0000"/>
      </font>
      <fill>
        <patternFill>
          <bgColor theme="0" tint="-0.24994659260841701"/>
        </patternFill>
      </fill>
    </dxf>
    <dxf>
      <font>
        <b/>
        <i/>
        <strike/>
        <color rgb="FFFF0000"/>
      </font>
      <fill>
        <patternFill>
          <bgColor theme="0" tint="-0.24994659260841701"/>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18"/>
        </patternFill>
      </fill>
    </dxf>
    <dxf>
      <fill>
        <patternFill>
          <bgColor rgb="FFFFFFCC"/>
        </patternFill>
      </fill>
    </dxf>
    <dxf>
      <font>
        <b/>
        <i/>
        <strike/>
        <condense val="0"/>
        <extend val="0"/>
        <color indexed="10"/>
      </font>
      <fill>
        <patternFill patternType="solid">
          <bgColor indexed="22"/>
        </patternFill>
      </fill>
    </dxf>
  </dxfs>
  <tableStyles count="0" defaultTableStyle="TableStyleMedium9" defaultPivotStyle="PivotStyleLight16"/>
  <colors>
    <mruColors>
      <color rgb="FFFFFF99"/>
      <color rgb="FF99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364"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11206</xdr:colOff>
      <xdr:row>29</xdr:row>
      <xdr:rowOff>11206</xdr:rowOff>
    </xdr:from>
    <xdr:to>
      <xdr:col>15</xdr:col>
      <xdr:colOff>280147</xdr:colOff>
      <xdr:row>30</xdr:row>
      <xdr:rowOff>0</xdr:rowOff>
    </xdr:to>
    <xdr:cxnSp macro="">
      <xdr:nvCxnSpPr>
        <xdr:cNvPr id="3" name="直線コネクタ 2"/>
        <xdr:cNvCxnSpPr/>
      </xdr:nvCxnSpPr>
      <xdr:spPr>
        <a:xfrm>
          <a:off x="4986618" y="6398559"/>
          <a:ext cx="2028264" cy="3473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49"/>
  <sheetViews>
    <sheetView showGridLines="0" view="pageBreakPreview" topLeftCell="A4" zoomScaleNormal="100" zoomScaleSheetLayoutView="100" workbookViewId="0">
      <selection activeCell="AC11" sqref="AC11"/>
    </sheetView>
  </sheetViews>
  <sheetFormatPr defaultRowHeight="13.5" x14ac:dyDescent="0.15"/>
  <cols>
    <col min="1" max="1" width="3" customWidth="1"/>
    <col min="3" max="3" width="7.75" bestFit="1" customWidth="1"/>
    <col min="4" max="14" width="6.875" customWidth="1"/>
    <col min="15" max="15" width="6" hidden="1" customWidth="1"/>
    <col min="16" max="16" width="9.75" hidden="1" customWidth="1"/>
    <col min="17" max="17" width="2.875" hidden="1" customWidth="1"/>
    <col min="18" max="26" width="6.25" hidden="1" customWidth="1"/>
    <col min="27" max="29" width="6.25" customWidth="1"/>
    <col min="30" max="30" width="6.5" bestFit="1" customWidth="1"/>
  </cols>
  <sheetData>
    <row r="1" spans="1:27" x14ac:dyDescent="0.15">
      <c r="A1" s="200"/>
      <c r="B1" s="200"/>
      <c r="C1" s="200"/>
      <c r="D1" s="200"/>
      <c r="E1" s="200"/>
      <c r="F1" s="200"/>
      <c r="G1" s="200"/>
      <c r="H1" s="200"/>
      <c r="I1" s="200"/>
      <c r="J1" s="200"/>
      <c r="K1" s="200"/>
      <c r="L1" s="200"/>
      <c r="M1" s="200"/>
      <c r="N1" s="200"/>
    </row>
    <row r="2" spans="1:27" s="3" customFormat="1" ht="14.25" x14ac:dyDescent="0.15">
      <c r="A2" s="206">
        <v>43983</v>
      </c>
      <c r="B2" s="206"/>
      <c r="C2" s="206"/>
      <c r="D2" s="206"/>
      <c r="E2" s="206"/>
      <c r="F2" s="206"/>
      <c r="G2" s="206"/>
      <c r="H2" s="206"/>
      <c r="I2" s="206"/>
      <c r="J2" s="206"/>
      <c r="K2" s="206"/>
      <c r="L2" s="206"/>
      <c r="M2" s="206"/>
      <c r="N2" s="206"/>
    </row>
    <row r="3" spans="1:27" s="3" customFormat="1" ht="14.25" x14ac:dyDescent="0.15">
      <c r="A3" s="192" t="s">
        <v>34</v>
      </c>
      <c r="B3" s="192"/>
      <c r="C3" s="192"/>
      <c r="D3" s="192"/>
      <c r="E3" s="192"/>
      <c r="F3" s="192"/>
      <c r="G3" s="192"/>
      <c r="H3" s="192"/>
      <c r="I3" s="192"/>
      <c r="J3" s="192"/>
      <c r="K3" s="192"/>
      <c r="L3" s="192"/>
      <c r="M3" s="192"/>
      <c r="N3" s="192"/>
    </row>
    <row r="4" spans="1:27" s="3" customFormat="1" ht="14.25" x14ac:dyDescent="0.15">
      <c r="A4" s="201" t="s">
        <v>64</v>
      </c>
      <c r="B4" s="201"/>
      <c r="C4" s="201"/>
      <c r="D4" s="201"/>
      <c r="E4" s="201"/>
      <c r="F4" s="201"/>
      <c r="G4" s="201"/>
      <c r="H4" s="201"/>
      <c r="I4" s="201"/>
      <c r="J4" s="201"/>
      <c r="K4" s="201"/>
      <c r="L4" s="201"/>
      <c r="M4" s="201"/>
      <c r="N4" s="201"/>
    </row>
    <row r="5" spans="1:27" s="3" customFormat="1" ht="14.25" x14ac:dyDescent="0.15">
      <c r="A5" s="201" t="s">
        <v>89</v>
      </c>
      <c r="B5" s="201"/>
      <c r="C5" s="201"/>
      <c r="D5" s="201"/>
      <c r="E5" s="201"/>
      <c r="F5" s="201"/>
      <c r="G5" s="201"/>
      <c r="H5" s="201"/>
      <c r="I5" s="201"/>
      <c r="J5" s="201"/>
      <c r="K5" s="201"/>
      <c r="L5" s="201"/>
      <c r="M5" s="201"/>
      <c r="N5" s="201"/>
    </row>
    <row r="6" spans="1:27" x14ac:dyDescent="0.15">
      <c r="A6" s="10"/>
      <c r="B6" s="10"/>
      <c r="C6" s="10"/>
      <c r="D6" s="10"/>
      <c r="E6" s="10"/>
      <c r="F6" s="10"/>
      <c r="G6" s="10"/>
      <c r="H6" s="10"/>
      <c r="I6" s="10"/>
      <c r="J6" s="10"/>
      <c r="K6" s="10"/>
      <c r="L6" s="10"/>
      <c r="M6" s="10"/>
      <c r="N6" s="10"/>
    </row>
    <row r="7" spans="1:27" ht="18.75" x14ac:dyDescent="0.15">
      <c r="A7" s="187"/>
      <c r="B7" s="186" t="s">
        <v>212</v>
      </c>
      <c r="C7" s="10"/>
      <c r="D7" s="10"/>
      <c r="E7" s="10"/>
      <c r="F7" s="10"/>
      <c r="G7" s="10"/>
      <c r="H7" s="10"/>
      <c r="I7" s="10"/>
      <c r="J7" s="10"/>
      <c r="K7" s="10"/>
      <c r="L7" s="10"/>
      <c r="M7" s="10"/>
      <c r="N7" s="10"/>
    </row>
    <row r="8" spans="1:27" s="1" customFormat="1" ht="18.75" x14ac:dyDescent="0.15">
      <c r="A8" s="202" t="s">
        <v>213</v>
      </c>
      <c r="B8" s="202"/>
      <c r="C8" s="202"/>
      <c r="D8" s="202"/>
      <c r="E8" s="202"/>
      <c r="F8" s="202"/>
      <c r="G8" s="202"/>
      <c r="H8" s="202"/>
      <c r="I8" s="202"/>
      <c r="J8" s="202"/>
      <c r="K8" s="202"/>
      <c r="L8" s="202"/>
      <c r="M8" s="202"/>
      <c r="N8" s="202"/>
    </row>
    <row r="9" spans="1:27" ht="13.5" customHeight="1" x14ac:dyDescent="0.15">
      <c r="A9" s="10"/>
      <c r="B9" s="10"/>
      <c r="C9" s="10"/>
      <c r="D9" s="10"/>
      <c r="E9" s="10"/>
      <c r="F9" s="10"/>
      <c r="G9" s="10"/>
      <c r="H9" s="10"/>
      <c r="I9" s="10"/>
      <c r="J9" s="10"/>
      <c r="K9" s="10"/>
      <c r="L9" s="10"/>
      <c r="M9" s="10"/>
      <c r="N9" s="10"/>
    </row>
    <row r="10" spans="1:27" ht="13.5" customHeight="1" x14ac:dyDescent="0.15">
      <c r="A10" s="10"/>
      <c r="B10" s="10"/>
      <c r="C10" s="10"/>
      <c r="D10" s="10"/>
      <c r="E10" s="10"/>
      <c r="F10" s="10"/>
      <c r="G10" s="10"/>
      <c r="H10" s="10"/>
      <c r="I10" s="10"/>
      <c r="J10" s="10"/>
      <c r="K10" s="10"/>
      <c r="L10" s="10"/>
      <c r="M10" s="10"/>
      <c r="N10" s="10"/>
    </row>
    <row r="11" spans="1:27" ht="64.5" customHeight="1" x14ac:dyDescent="0.15">
      <c r="A11" s="207" t="s">
        <v>229</v>
      </c>
      <c r="B11" s="207"/>
      <c r="C11" s="207"/>
      <c r="D11" s="207"/>
      <c r="E11" s="207"/>
      <c r="F11" s="207"/>
      <c r="G11" s="207"/>
      <c r="H11" s="207"/>
      <c r="I11" s="207"/>
      <c r="J11" s="207"/>
      <c r="K11" s="207"/>
      <c r="L11" s="207"/>
      <c r="M11" s="207"/>
      <c r="N11" s="207"/>
      <c r="P11" s="4" t="s">
        <v>130</v>
      </c>
    </row>
    <row r="12" spans="1:27" ht="14.25" x14ac:dyDescent="0.15">
      <c r="A12" s="110"/>
      <c r="B12" s="208" t="s">
        <v>214</v>
      </c>
      <c r="C12" s="209"/>
      <c r="D12" s="210"/>
      <c r="E12" s="208" t="s">
        <v>215</v>
      </c>
      <c r="F12" s="209"/>
      <c r="G12" s="209"/>
      <c r="H12" s="209"/>
      <c r="I12" s="210"/>
      <c r="J12" s="208" t="s">
        <v>216</v>
      </c>
      <c r="K12" s="209"/>
      <c r="L12" s="209"/>
      <c r="M12" s="209"/>
      <c r="N12" s="210"/>
      <c r="P12" s="4"/>
    </row>
    <row r="13" spans="1:27" ht="57" x14ac:dyDescent="0.15">
      <c r="A13" s="110"/>
      <c r="B13" s="211" t="s">
        <v>217</v>
      </c>
      <c r="C13" s="212"/>
      <c r="D13" s="213"/>
      <c r="E13" s="242" t="s">
        <v>219</v>
      </c>
      <c r="F13" s="243"/>
      <c r="G13" s="243"/>
      <c r="H13" s="243"/>
      <c r="I13" s="243"/>
      <c r="J13" s="243"/>
      <c r="K13" s="243"/>
      <c r="L13" s="243"/>
      <c r="M13" s="243"/>
      <c r="N13" s="244"/>
      <c r="P13" s="4"/>
      <c r="AA13" s="188" t="s">
        <v>218</v>
      </c>
    </row>
    <row r="14" spans="1:27" ht="57" x14ac:dyDescent="0.15">
      <c r="A14" s="110"/>
      <c r="B14" s="211" t="s">
        <v>220</v>
      </c>
      <c r="C14" s="212"/>
      <c r="D14" s="213"/>
      <c r="E14" s="242" t="s">
        <v>221</v>
      </c>
      <c r="F14" s="243"/>
      <c r="G14" s="243"/>
      <c r="H14" s="243"/>
      <c r="I14" s="243"/>
      <c r="J14" s="243"/>
      <c r="K14" s="243"/>
      <c r="L14" s="243"/>
      <c r="M14" s="243"/>
      <c r="N14" s="244"/>
      <c r="P14" s="4"/>
      <c r="AA14" s="188" t="s">
        <v>218</v>
      </c>
    </row>
    <row r="15" spans="1:27" ht="57" x14ac:dyDescent="0.15">
      <c r="A15" s="110"/>
      <c r="B15" s="211" t="s">
        <v>222</v>
      </c>
      <c r="C15" s="212"/>
      <c r="D15" s="213"/>
      <c r="E15" s="242" t="s">
        <v>223</v>
      </c>
      <c r="F15" s="243"/>
      <c r="G15" s="243"/>
      <c r="H15" s="243"/>
      <c r="I15" s="244"/>
      <c r="J15" s="242" t="s">
        <v>224</v>
      </c>
      <c r="K15" s="243"/>
      <c r="L15" s="243"/>
      <c r="M15" s="243"/>
      <c r="N15" s="244"/>
      <c r="P15" s="4"/>
      <c r="AA15" s="188" t="s">
        <v>218</v>
      </c>
    </row>
    <row r="16" spans="1:27" ht="57" x14ac:dyDescent="0.15">
      <c r="A16" s="110"/>
      <c r="B16" s="211" t="s">
        <v>225</v>
      </c>
      <c r="C16" s="212"/>
      <c r="D16" s="213"/>
      <c r="E16" s="242" t="s">
        <v>231</v>
      </c>
      <c r="F16" s="243"/>
      <c r="G16" s="243"/>
      <c r="H16" s="243"/>
      <c r="I16" s="244"/>
      <c r="J16" s="242" t="s">
        <v>224</v>
      </c>
      <c r="K16" s="243"/>
      <c r="L16" s="243"/>
      <c r="M16" s="243"/>
      <c r="N16" s="244"/>
      <c r="P16" s="4"/>
      <c r="AA16" s="188" t="s">
        <v>218</v>
      </c>
    </row>
    <row r="17" spans="1:16" ht="25.5" customHeight="1" x14ac:dyDescent="0.15">
      <c r="A17" s="110"/>
      <c r="B17" s="110"/>
      <c r="C17" s="110"/>
      <c r="D17" s="110"/>
      <c r="E17" s="110"/>
      <c r="F17" s="110"/>
      <c r="G17" s="110"/>
      <c r="H17" s="110"/>
      <c r="I17" s="110"/>
      <c r="J17" s="110"/>
      <c r="K17" s="110"/>
      <c r="L17" s="110"/>
      <c r="M17" s="110"/>
      <c r="N17" s="110"/>
      <c r="P17" s="4"/>
    </row>
    <row r="18" spans="1:16" ht="15" thickBot="1" x14ac:dyDescent="0.2">
      <c r="A18" s="192" t="s">
        <v>226</v>
      </c>
      <c r="B18" s="192"/>
      <c r="C18" s="192"/>
      <c r="D18" s="192"/>
      <c r="E18" s="192"/>
      <c r="F18" s="13"/>
      <c r="G18" s="13"/>
      <c r="H18" s="13"/>
      <c r="I18" s="13"/>
      <c r="J18" s="13"/>
      <c r="K18" s="13"/>
      <c r="L18" s="13"/>
      <c r="M18" s="13"/>
      <c r="N18" s="13"/>
    </row>
    <row r="19" spans="1:16" ht="18" customHeight="1" thickTop="1" x14ac:dyDescent="0.15">
      <c r="A19" s="13"/>
      <c r="B19" s="198" t="s">
        <v>79</v>
      </c>
      <c r="C19" s="195" t="s">
        <v>16</v>
      </c>
      <c r="D19" s="196"/>
      <c r="E19" s="197"/>
      <c r="F19" s="195" t="s">
        <v>17</v>
      </c>
      <c r="G19" s="196"/>
      <c r="H19" s="197"/>
      <c r="I19" s="195" t="s">
        <v>18</v>
      </c>
      <c r="J19" s="196"/>
      <c r="K19" s="196"/>
      <c r="L19" s="196"/>
      <c r="M19" s="197"/>
      <c r="N19" s="203" t="s">
        <v>149</v>
      </c>
    </row>
    <row r="20" spans="1:16" ht="18" customHeight="1" x14ac:dyDescent="0.15">
      <c r="A20" s="13"/>
      <c r="B20" s="199"/>
      <c r="C20" s="26" t="s">
        <v>19</v>
      </c>
      <c r="D20" s="193" t="s">
        <v>20</v>
      </c>
      <c r="E20" s="194"/>
      <c r="F20" s="26" t="s">
        <v>19</v>
      </c>
      <c r="G20" s="193" t="s">
        <v>20</v>
      </c>
      <c r="H20" s="194"/>
      <c r="I20" s="26" t="s">
        <v>19</v>
      </c>
      <c r="J20" s="193" t="s">
        <v>20</v>
      </c>
      <c r="K20" s="193"/>
      <c r="L20" s="20" t="s">
        <v>21</v>
      </c>
      <c r="M20" s="21" t="s">
        <v>22</v>
      </c>
      <c r="N20" s="204"/>
    </row>
    <row r="21" spans="1:16" ht="18" customHeight="1" x14ac:dyDescent="0.15">
      <c r="A21" s="13"/>
      <c r="B21" s="27" t="s">
        <v>23</v>
      </c>
      <c r="C21" s="28">
        <v>15000</v>
      </c>
      <c r="D21" s="29">
        <v>500</v>
      </c>
      <c r="E21" s="30" t="s">
        <v>80</v>
      </c>
      <c r="F21" s="28">
        <v>20000</v>
      </c>
      <c r="G21" s="29">
        <v>0</v>
      </c>
      <c r="H21" s="30" t="s">
        <v>80</v>
      </c>
      <c r="I21" s="28">
        <v>7000</v>
      </c>
      <c r="J21" s="189">
        <v>2000</v>
      </c>
      <c r="K21" s="31" t="s">
        <v>80</v>
      </c>
      <c r="L21" s="32">
        <v>5000</v>
      </c>
      <c r="M21" s="33">
        <v>2000</v>
      </c>
      <c r="N21" s="76">
        <v>0</v>
      </c>
    </row>
    <row r="22" spans="1:16" ht="18" customHeight="1" x14ac:dyDescent="0.15">
      <c r="A22" s="13"/>
      <c r="B22" s="27" t="s">
        <v>24</v>
      </c>
      <c r="C22" s="28">
        <v>15000</v>
      </c>
      <c r="D22" s="29">
        <v>500</v>
      </c>
      <c r="E22" s="30" t="s">
        <v>80</v>
      </c>
      <c r="F22" s="28">
        <v>18000</v>
      </c>
      <c r="G22" s="29">
        <v>0</v>
      </c>
      <c r="H22" s="30" t="s">
        <v>80</v>
      </c>
      <c r="I22" s="28">
        <v>7000</v>
      </c>
      <c r="J22" s="189">
        <v>2000</v>
      </c>
      <c r="K22" s="31" t="s">
        <v>80</v>
      </c>
      <c r="L22" s="32">
        <v>5000</v>
      </c>
      <c r="M22" s="33">
        <v>2000</v>
      </c>
      <c r="N22" s="76">
        <v>0</v>
      </c>
    </row>
    <row r="23" spans="1:16" ht="18" customHeight="1" x14ac:dyDescent="0.15">
      <c r="A23" s="13"/>
      <c r="B23" s="27" t="s">
        <v>25</v>
      </c>
      <c r="C23" s="28">
        <v>15000</v>
      </c>
      <c r="D23" s="29">
        <v>500</v>
      </c>
      <c r="E23" s="30" t="s">
        <v>80</v>
      </c>
      <c r="F23" s="28">
        <v>12000</v>
      </c>
      <c r="G23" s="29">
        <v>0</v>
      </c>
      <c r="H23" s="30" t="s">
        <v>80</v>
      </c>
      <c r="I23" s="28">
        <v>2500</v>
      </c>
      <c r="J23" s="189">
        <v>1000</v>
      </c>
      <c r="K23" s="31" t="s">
        <v>80</v>
      </c>
      <c r="L23" s="32">
        <v>5000</v>
      </c>
      <c r="M23" s="33">
        <v>2000</v>
      </c>
      <c r="N23" s="77">
        <v>8800</v>
      </c>
    </row>
    <row r="24" spans="1:16" ht="18" customHeight="1" x14ac:dyDescent="0.15">
      <c r="A24" s="13"/>
      <c r="B24" s="27" t="s">
        <v>26</v>
      </c>
      <c r="C24" s="28">
        <v>8000</v>
      </c>
      <c r="D24" s="29">
        <v>500</v>
      </c>
      <c r="E24" s="30" t="s">
        <v>80</v>
      </c>
      <c r="F24" s="28">
        <v>3000</v>
      </c>
      <c r="G24" s="29">
        <v>0</v>
      </c>
      <c r="H24" s="30" t="s">
        <v>80</v>
      </c>
      <c r="I24" s="28">
        <v>2500</v>
      </c>
      <c r="J24" s="189">
        <v>700</v>
      </c>
      <c r="K24" s="31" t="s">
        <v>80</v>
      </c>
      <c r="L24" s="32">
        <v>5000</v>
      </c>
      <c r="M24" s="33">
        <v>2000</v>
      </c>
      <c r="N24" s="76">
        <v>3000</v>
      </c>
    </row>
    <row r="25" spans="1:16" ht="18" customHeight="1" x14ac:dyDescent="0.15">
      <c r="A25" s="13"/>
      <c r="B25" s="48" t="s">
        <v>27</v>
      </c>
      <c r="C25" s="52">
        <v>8000</v>
      </c>
      <c r="D25" s="49">
        <v>500</v>
      </c>
      <c r="E25" s="50" t="s">
        <v>80</v>
      </c>
      <c r="F25" s="52">
        <v>3000</v>
      </c>
      <c r="G25" s="49">
        <v>0</v>
      </c>
      <c r="H25" s="50" t="s">
        <v>80</v>
      </c>
      <c r="I25" s="52">
        <v>2500</v>
      </c>
      <c r="J25" s="190">
        <v>700</v>
      </c>
      <c r="K25" s="51" t="s">
        <v>80</v>
      </c>
      <c r="L25" s="53">
        <v>5000</v>
      </c>
      <c r="M25" s="54">
        <v>2000</v>
      </c>
      <c r="N25" s="78">
        <v>0</v>
      </c>
    </row>
    <row r="26" spans="1:16" ht="18" customHeight="1" x14ac:dyDescent="0.15">
      <c r="A26" s="13"/>
      <c r="B26" s="27" t="s">
        <v>123</v>
      </c>
      <c r="C26" s="28">
        <v>15000</v>
      </c>
      <c r="D26" s="29">
        <v>500</v>
      </c>
      <c r="E26" s="30" t="s">
        <v>80</v>
      </c>
      <c r="F26" s="28">
        <v>5000</v>
      </c>
      <c r="G26" s="29">
        <v>0</v>
      </c>
      <c r="H26" s="30" t="s">
        <v>80</v>
      </c>
      <c r="I26" s="28">
        <v>7000</v>
      </c>
      <c r="J26" s="189">
        <v>2000</v>
      </c>
      <c r="K26" s="31" t="s">
        <v>80</v>
      </c>
      <c r="L26" s="32">
        <v>5000</v>
      </c>
      <c r="M26" s="33">
        <v>2000</v>
      </c>
      <c r="N26" s="76">
        <v>0</v>
      </c>
    </row>
    <row r="27" spans="1:16" ht="18" customHeight="1" x14ac:dyDescent="0.15">
      <c r="A27" s="13"/>
      <c r="B27" s="27" t="s">
        <v>28</v>
      </c>
      <c r="C27" s="28">
        <v>15000</v>
      </c>
      <c r="D27" s="29">
        <v>500</v>
      </c>
      <c r="E27" s="30" t="s">
        <v>80</v>
      </c>
      <c r="F27" s="28">
        <v>5000</v>
      </c>
      <c r="G27" s="29">
        <v>0</v>
      </c>
      <c r="H27" s="30" t="s">
        <v>80</v>
      </c>
      <c r="I27" s="28">
        <v>7000</v>
      </c>
      <c r="J27" s="189">
        <v>2000</v>
      </c>
      <c r="K27" s="31" t="s">
        <v>80</v>
      </c>
      <c r="L27" s="32">
        <v>5000</v>
      </c>
      <c r="M27" s="33">
        <v>2000</v>
      </c>
      <c r="N27" s="76">
        <v>0</v>
      </c>
    </row>
    <row r="28" spans="1:16" ht="18" customHeight="1" x14ac:dyDescent="0.15">
      <c r="A28" s="13"/>
      <c r="B28" s="27" t="s">
        <v>29</v>
      </c>
      <c r="C28" s="28">
        <v>15000</v>
      </c>
      <c r="D28" s="29">
        <v>500</v>
      </c>
      <c r="E28" s="30" t="s">
        <v>80</v>
      </c>
      <c r="F28" s="28">
        <v>5000</v>
      </c>
      <c r="G28" s="29">
        <v>0</v>
      </c>
      <c r="H28" s="30" t="s">
        <v>80</v>
      </c>
      <c r="I28" s="28">
        <v>2500</v>
      </c>
      <c r="J28" s="189">
        <v>1000</v>
      </c>
      <c r="K28" s="31" t="s">
        <v>80</v>
      </c>
      <c r="L28" s="32">
        <v>5000</v>
      </c>
      <c r="M28" s="33">
        <v>2000</v>
      </c>
      <c r="N28" s="77">
        <v>0</v>
      </c>
    </row>
    <row r="29" spans="1:16" ht="18" customHeight="1" x14ac:dyDescent="0.15">
      <c r="A29" s="13"/>
      <c r="B29" s="27" t="s">
        <v>81</v>
      </c>
      <c r="C29" s="28">
        <v>8000</v>
      </c>
      <c r="D29" s="29">
        <v>500</v>
      </c>
      <c r="E29" s="30" t="s">
        <v>80</v>
      </c>
      <c r="F29" s="28">
        <v>3000</v>
      </c>
      <c r="G29" s="29">
        <v>0</v>
      </c>
      <c r="H29" s="30" t="s">
        <v>80</v>
      </c>
      <c r="I29" s="28">
        <v>2500</v>
      </c>
      <c r="J29" s="189">
        <v>700</v>
      </c>
      <c r="K29" s="31" t="s">
        <v>80</v>
      </c>
      <c r="L29" s="32">
        <v>5000</v>
      </c>
      <c r="M29" s="33">
        <v>2000</v>
      </c>
      <c r="N29" s="76">
        <v>0</v>
      </c>
    </row>
    <row r="30" spans="1:16" ht="18" customHeight="1" thickBot="1" x14ac:dyDescent="0.2">
      <c r="A30" s="13"/>
      <c r="B30" s="34" t="s">
        <v>31</v>
      </c>
      <c r="C30" s="35">
        <v>15000</v>
      </c>
      <c r="D30" s="36">
        <v>500</v>
      </c>
      <c r="E30" s="37" t="s">
        <v>82</v>
      </c>
      <c r="F30" s="35">
        <v>20000</v>
      </c>
      <c r="G30" s="36">
        <v>0</v>
      </c>
      <c r="H30" s="37" t="s">
        <v>82</v>
      </c>
      <c r="I30" s="35">
        <v>7000</v>
      </c>
      <c r="J30" s="191">
        <v>1500</v>
      </c>
      <c r="K30" s="38" t="s">
        <v>82</v>
      </c>
      <c r="L30" s="39">
        <v>5000</v>
      </c>
      <c r="M30" s="40">
        <v>2000</v>
      </c>
      <c r="N30" s="79">
        <v>0</v>
      </c>
    </row>
    <row r="31" spans="1:16" ht="61.5" thickTop="1" x14ac:dyDescent="0.15">
      <c r="A31" s="12"/>
      <c r="B31" s="205" t="s">
        <v>140</v>
      </c>
      <c r="C31" s="205"/>
      <c r="D31" s="205"/>
      <c r="E31" s="205"/>
      <c r="F31" s="205"/>
      <c r="G31" s="205"/>
      <c r="H31" s="205"/>
      <c r="I31" s="205"/>
      <c r="J31" s="205"/>
      <c r="K31" s="205"/>
      <c r="L31" s="205"/>
      <c r="M31" s="205"/>
      <c r="N31" s="205"/>
      <c r="P31" s="55" t="s">
        <v>139</v>
      </c>
    </row>
    <row r="32" spans="1:16" ht="15" thickBot="1" x14ac:dyDescent="0.2">
      <c r="A32" s="192" t="s">
        <v>227</v>
      </c>
      <c r="B32" s="192"/>
      <c r="C32" s="192"/>
      <c r="D32" s="192"/>
      <c r="E32" s="192"/>
      <c r="F32" s="13"/>
      <c r="G32" s="13"/>
      <c r="H32" s="13"/>
      <c r="I32" s="13"/>
      <c r="J32" s="13"/>
      <c r="K32" s="13"/>
      <c r="L32" s="13"/>
      <c r="M32" s="13"/>
      <c r="N32" s="13"/>
    </row>
    <row r="33" spans="1:16" ht="18" customHeight="1" thickTop="1" x14ac:dyDescent="0.15">
      <c r="A33" s="13"/>
      <c r="B33" s="198" t="s">
        <v>129</v>
      </c>
      <c r="C33" s="195" t="s">
        <v>18</v>
      </c>
      <c r="D33" s="196"/>
      <c r="E33" s="196"/>
      <c r="F33" s="196"/>
      <c r="G33" s="214"/>
      <c r="H33" s="216" t="s">
        <v>230</v>
      </c>
      <c r="I33" s="217"/>
      <c r="J33" s="217"/>
      <c r="K33" s="217"/>
      <c r="L33" s="217"/>
      <c r="M33" s="217"/>
      <c r="N33" s="217"/>
    </row>
    <row r="34" spans="1:16" ht="18" customHeight="1" x14ac:dyDescent="0.15">
      <c r="A34" s="13"/>
      <c r="B34" s="199"/>
      <c r="C34" s="26" t="s">
        <v>19</v>
      </c>
      <c r="D34" s="193" t="s">
        <v>20</v>
      </c>
      <c r="E34" s="193"/>
      <c r="F34" s="20" t="s">
        <v>21</v>
      </c>
      <c r="G34" s="67" t="s">
        <v>22</v>
      </c>
      <c r="H34" s="216"/>
      <c r="I34" s="217"/>
      <c r="J34" s="217"/>
      <c r="K34" s="217"/>
      <c r="L34" s="217"/>
      <c r="M34" s="217"/>
      <c r="N34" s="217"/>
    </row>
    <row r="35" spans="1:16" ht="18" customHeight="1" x14ac:dyDescent="0.15">
      <c r="A35" s="13"/>
      <c r="B35" s="27" t="s">
        <v>124</v>
      </c>
      <c r="C35" s="28">
        <v>3000</v>
      </c>
      <c r="D35" s="189">
        <v>1000</v>
      </c>
      <c r="E35" s="31" t="s">
        <v>125</v>
      </c>
      <c r="F35" s="32">
        <v>5000</v>
      </c>
      <c r="G35" s="68">
        <v>2000</v>
      </c>
      <c r="H35" s="216"/>
      <c r="I35" s="217"/>
      <c r="J35" s="217"/>
      <c r="K35" s="217"/>
      <c r="L35" s="217"/>
      <c r="M35" s="217"/>
      <c r="N35" s="217"/>
    </row>
    <row r="36" spans="1:16" ht="18" customHeight="1" x14ac:dyDescent="0.15">
      <c r="A36" s="13"/>
      <c r="B36" s="27" t="s">
        <v>126</v>
      </c>
      <c r="C36" s="28">
        <v>2000</v>
      </c>
      <c r="D36" s="189">
        <v>700</v>
      </c>
      <c r="E36" s="31" t="s">
        <v>125</v>
      </c>
      <c r="F36" s="32">
        <v>5000</v>
      </c>
      <c r="G36" s="68">
        <v>2000</v>
      </c>
      <c r="H36" s="216"/>
      <c r="I36" s="217"/>
      <c r="J36" s="217"/>
      <c r="K36" s="217"/>
      <c r="L36" s="217"/>
      <c r="M36" s="217"/>
      <c r="N36" s="217"/>
    </row>
    <row r="37" spans="1:16" ht="18" customHeight="1" x14ac:dyDescent="0.15">
      <c r="A37" s="13"/>
      <c r="B37" s="27" t="s">
        <v>127</v>
      </c>
      <c r="C37" s="28">
        <v>2000</v>
      </c>
      <c r="D37" s="189">
        <v>500</v>
      </c>
      <c r="E37" s="31" t="s">
        <v>125</v>
      </c>
      <c r="F37" s="32">
        <v>5000</v>
      </c>
      <c r="G37" s="68">
        <v>2000</v>
      </c>
      <c r="H37" s="216"/>
      <c r="I37" s="217"/>
      <c r="J37" s="217"/>
      <c r="K37" s="217"/>
      <c r="L37" s="217"/>
      <c r="M37" s="217"/>
      <c r="N37" s="217"/>
    </row>
    <row r="38" spans="1:16" ht="18" customHeight="1" thickBot="1" x14ac:dyDescent="0.2">
      <c r="A38" s="13"/>
      <c r="B38" s="34" t="s">
        <v>128</v>
      </c>
      <c r="C38" s="35">
        <v>2000</v>
      </c>
      <c r="D38" s="191">
        <v>500</v>
      </c>
      <c r="E38" s="38" t="s">
        <v>125</v>
      </c>
      <c r="F38" s="39">
        <v>5000</v>
      </c>
      <c r="G38" s="69">
        <v>2000</v>
      </c>
      <c r="H38" s="216"/>
      <c r="I38" s="217"/>
      <c r="J38" s="217"/>
      <c r="K38" s="217"/>
      <c r="L38" s="217"/>
      <c r="M38" s="217"/>
      <c r="N38" s="217"/>
    </row>
    <row r="39" spans="1:16" ht="14.25" thickTop="1" x14ac:dyDescent="0.15">
      <c r="A39" s="13"/>
      <c r="B39" s="64"/>
      <c r="C39" s="65"/>
      <c r="D39" s="66"/>
      <c r="E39" s="66"/>
      <c r="F39" s="65"/>
      <c r="G39" s="66"/>
      <c r="H39" s="66"/>
      <c r="I39" s="65"/>
      <c r="J39" s="66"/>
      <c r="K39" s="66"/>
      <c r="L39" s="65"/>
      <c r="M39" s="65"/>
      <c r="N39" s="66"/>
    </row>
    <row r="40" spans="1:16" s="23" customFormat="1" ht="14.25" customHeight="1" x14ac:dyDescent="0.15">
      <c r="A40" s="17" t="s">
        <v>228</v>
      </c>
      <c r="B40" s="11"/>
      <c r="C40" s="14"/>
      <c r="D40" s="218" t="s">
        <v>155</v>
      </c>
      <c r="E40" s="218"/>
      <c r="F40" s="218"/>
      <c r="G40" s="218"/>
      <c r="H40" s="218"/>
      <c r="I40" s="218"/>
      <c r="J40" s="218"/>
      <c r="K40" s="218"/>
      <c r="L40" s="218"/>
      <c r="M40" s="218"/>
      <c r="N40" s="218"/>
      <c r="P40" s="9"/>
    </row>
    <row r="41" spans="1:16" ht="13.5" customHeight="1" x14ac:dyDescent="0.15">
      <c r="A41" s="25"/>
      <c r="B41" s="24" t="s">
        <v>35</v>
      </c>
      <c r="C41" s="240" t="s">
        <v>147</v>
      </c>
      <c r="D41" s="240"/>
      <c r="E41" s="215" t="s">
        <v>156</v>
      </c>
      <c r="F41" s="215"/>
      <c r="G41" s="215"/>
      <c r="H41" s="215"/>
      <c r="I41" s="215"/>
      <c r="J41" s="215"/>
      <c r="K41" s="215"/>
      <c r="L41" s="215"/>
      <c r="M41" s="215"/>
      <c r="N41" s="215"/>
      <c r="P41" s="23"/>
    </row>
    <row r="42" spans="1:16" x14ac:dyDescent="0.15">
      <c r="A42" s="25"/>
      <c r="B42" s="24"/>
      <c r="C42" s="75"/>
      <c r="D42" s="18"/>
      <c r="E42" s="215" t="s">
        <v>148</v>
      </c>
      <c r="F42" s="215"/>
      <c r="G42" s="215"/>
      <c r="H42" s="215"/>
      <c r="I42" s="215"/>
      <c r="J42" s="215"/>
      <c r="K42" s="215"/>
      <c r="L42" s="215"/>
      <c r="M42" s="215"/>
      <c r="N42" s="215"/>
      <c r="P42" s="23"/>
    </row>
    <row r="43" spans="1:16" x14ac:dyDescent="0.15">
      <c r="A43" s="25"/>
      <c r="B43" s="24"/>
      <c r="C43" s="221" t="s">
        <v>150</v>
      </c>
      <c r="D43" s="222"/>
      <c r="E43" s="222"/>
      <c r="F43" s="222"/>
      <c r="G43" s="222"/>
      <c r="H43" s="222"/>
      <c r="I43" s="222"/>
      <c r="J43" s="222"/>
      <c r="K43" s="222"/>
      <c r="L43" s="222"/>
      <c r="M43" s="222"/>
      <c r="N43" s="222"/>
      <c r="P43" s="23"/>
    </row>
    <row r="44" spans="1:16" ht="14.25" customHeight="1" x14ac:dyDescent="0.15">
      <c r="A44" s="12"/>
      <c r="B44" s="11"/>
      <c r="C44" s="16"/>
      <c r="D44" s="222" t="s">
        <v>146</v>
      </c>
      <c r="E44" s="222"/>
      <c r="F44" s="222"/>
      <c r="G44" s="222"/>
      <c r="H44" s="222"/>
      <c r="I44" s="222"/>
      <c r="J44" s="222"/>
      <c r="K44" s="222"/>
      <c r="L44" s="222"/>
      <c r="M44" s="222"/>
      <c r="N44" s="222"/>
      <c r="P44" s="41" t="s">
        <v>33</v>
      </c>
    </row>
    <row r="45" spans="1:16" ht="15" customHeight="1" x14ac:dyDescent="0.15">
      <c r="A45" s="226"/>
      <c r="B45" s="226"/>
      <c r="C45" s="226"/>
      <c r="D45" s="227" t="s">
        <v>46</v>
      </c>
      <c r="E45" s="227"/>
      <c r="F45" s="227"/>
      <c r="G45" s="227"/>
      <c r="H45" s="227"/>
      <c r="I45" s="42" t="s">
        <v>44</v>
      </c>
      <c r="J45" s="228">
        <f>D21+G21+J21</f>
        <v>2500</v>
      </c>
      <c r="K45" s="228"/>
      <c r="L45" s="43" t="s">
        <v>36</v>
      </c>
      <c r="P45" s="9"/>
    </row>
    <row r="46" spans="1:16" ht="15" customHeight="1" x14ac:dyDescent="0.15">
      <c r="A46" s="25"/>
      <c r="B46" s="24"/>
      <c r="C46" s="18"/>
      <c r="D46" s="229" t="s">
        <v>75</v>
      </c>
      <c r="E46" s="229"/>
      <c r="F46" s="229"/>
      <c r="G46" s="229"/>
      <c r="H46" s="229"/>
      <c r="I46" s="44" t="s">
        <v>44</v>
      </c>
      <c r="J46" s="241">
        <f>D23+G23+J23</f>
        <v>1500</v>
      </c>
      <c r="K46" s="241"/>
      <c r="L46" s="45" t="s">
        <v>36</v>
      </c>
      <c r="P46" s="9"/>
    </row>
    <row r="47" spans="1:16" ht="15" customHeight="1" x14ac:dyDescent="0.15">
      <c r="A47" s="25"/>
      <c r="B47" s="24"/>
      <c r="C47" s="18"/>
      <c r="D47" s="229" t="s">
        <v>120</v>
      </c>
      <c r="E47" s="229"/>
      <c r="F47" s="229"/>
      <c r="G47" s="229"/>
      <c r="H47" s="229"/>
      <c r="I47" s="44" t="s">
        <v>44</v>
      </c>
      <c r="J47" s="241">
        <f>D24+G24+J24</f>
        <v>1200</v>
      </c>
      <c r="K47" s="241"/>
      <c r="L47" s="45" t="s">
        <v>36</v>
      </c>
      <c r="P47" s="9"/>
    </row>
    <row r="48" spans="1:16" ht="15" customHeight="1" x14ac:dyDescent="0.15">
      <c r="A48" s="25"/>
      <c r="B48" s="24"/>
      <c r="C48" s="18"/>
      <c r="D48" s="229" t="s">
        <v>76</v>
      </c>
      <c r="E48" s="229"/>
      <c r="F48" s="229"/>
      <c r="G48" s="229"/>
      <c r="H48" s="229"/>
      <c r="I48" s="44" t="s">
        <v>44</v>
      </c>
      <c r="J48" s="241">
        <f>D25+G25+J25</f>
        <v>1200</v>
      </c>
      <c r="K48" s="241"/>
      <c r="L48" s="45" t="s">
        <v>36</v>
      </c>
      <c r="P48" s="9"/>
    </row>
    <row r="49" spans="1:20" ht="15" customHeight="1" x14ac:dyDescent="0.15">
      <c r="A49" s="25"/>
      <c r="B49" s="24"/>
      <c r="C49" s="18"/>
      <c r="D49" s="229" t="s">
        <v>121</v>
      </c>
      <c r="E49" s="229"/>
      <c r="F49" s="229"/>
      <c r="G49" s="229"/>
      <c r="H49" s="229"/>
      <c r="I49" s="44" t="s">
        <v>44</v>
      </c>
      <c r="J49" s="241">
        <f>D26+G26+J26</f>
        <v>2500</v>
      </c>
      <c r="K49" s="241"/>
      <c r="L49" s="45" t="s">
        <v>36</v>
      </c>
      <c r="P49" s="9"/>
    </row>
    <row r="50" spans="1:20" ht="15" customHeight="1" x14ac:dyDescent="0.15">
      <c r="A50" s="25"/>
      <c r="B50" s="24"/>
      <c r="C50" s="18"/>
      <c r="D50" s="229" t="s">
        <v>77</v>
      </c>
      <c r="E50" s="229"/>
      <c r="F50" s="229"/>
      <c r="G50" s="229"/>
      <c r="H50" s="229"/>
      <c r="I50" s="44" t="s">
        <v>44</v>
      </c>
      <c r="J50" s="241">
        <f t="shared" ref="J50:J53" si="0">D27+G27+J27</f>
        <v>2500</v>
      </c>
      <c r="K50" s="241"/>
      <c r="L50" s="45" t="s">
        <v>36</v>
      </c>
      <c r="P50" s="9"/>
    </row>
    <row r="51" spans="1:20" ht="15" customHeight="1" x14ac:dyDescent="0.15">
      <c r="A51" s="25"/>
      <c r="B51" s="24"/>
      <c r="C51" s="18"/>
      <c r="D51" s="229" t="s">
        <v>88</v>
      </c>
      <c r="E51" s="229"/>
      <c r="F51" s="229"/>
      <c r="G51" s="229"/>
      <c r="H51" s="229"/>
      <c r="I51" s="44" t="s">
        <v>44</v>
      </c>
      <c r="J51" s="241">
        <f t="shared" si="0"/>
        <v>1500</v>
      </c>
      <c r="K51" s="241"/>
      <c r="L51" s="45" t="s">
        <v>36</v>
      </c>
      <c r="P51" s="9"/>
    </row>
    <row r="52" spans="1:20" ht="15" customHeight="1" x14ac:dyDescent="0.15">
      <c r="A52" s="25"/>
      <c r="B52" s="24"/>
      <c r="C52" s="18"/>
      <c r="D52" s="229" t="s">
        <v>78</v>
      </c>
      <c r="E52" s="229"/>
      <c r="F52" s="229"/>
      <c r="G52" s="229"/>
      <c r="H52" s="229"/>
      <c r="I52" s="44" t="s">
        <v>44</v>
      </c>
      <c r="J52" s="241">
        <f t="shared" si="0"/>
        <v>1200</v>
      </c>
      <c r="K52" s="241"/>
      <c r="L52" s="45" t="s">
        <v>36</v>
      </c>
      <c r="P52" s="9"/>
    </row>
    <row r="53" spans="1:20" s="23" customFormat="1" ht="15" customHeight="1" x14ac:dyDescent="0.15">
      <c r="A53" s="25"/>
      <c r="B53" s="24"/>
      <c r="C53" s="18"/>
      <c r="D53" s="229" t="s">
        <v>118</v>
      </c>
      <c r="E53" s="229"/>
      <c r="F53" s="229"/>
      <c r="G53" s="229"/>
      <c r="H53" s="229"/>
      <c r="I53" s="44" t="s">
        <v>44</v>
      </c>
      <c r="J53" s="241">
        <f t="shared" si="0"/>
        <v>2000</v>
      </c>
      <c r="K53" s="241"/>
      <c r="L53" s="45" t="s">
        <v>36</v>
      </c>
      <c r="M53"/>
      <c r="N53"/>
      <c r="P53" s="9"/>
    </row>
    <row r="54" spans="1:20" ht="14.25" customHeight="1" x14ac:dyDescent="0.15">
      <c r="A54" s="25"/>
      <c r="B54" s="24" t="s">
        <v>37</v>
      </c>
      <c r="C54" s="221" t="s">
        <v>119</v>
      </c>
      <c r="D54" s="221"/>
      <c r="E54" s="221" t="s">
        <v>157</v>
      </c>
      <c r="F54" s="221"/>
      <c r="G54" s="221"/>
      <c r="H54" s="221"/>
      <c r="I54" s="221"/>
      <c r="J54" s="221"/>
      <c r="K54" s="221"/>
      <c r="L54" s="221"/>
      <c r="M54" s="221"/>
      <c r="N54" s="221"/>
      <c r="P54" s="23"/>
    </row>
    <row r="55" spans="1:20" ht="14.25" x14ac:dyDescent="0.15">
      <c r="A55" s="12"/>
      <c r="B55" s="11"/>
      <c r="C55" s="16"/>
      <c r="D55" s="222" t="s">
        <v>153</v>
      </c>
      <c r="E55" s="222"/>
      <c r="F55" s="222"/>
      <c r="G55" s="222"/>
      <c r="H55" s="222"/>
      <c r="I55" s="222"/>
      <c r="J55" s="222"/>
      <c r="K55" s="222"/>
      <c r="L55" s="222"/>
      <c r="M55" s="222"/>
      <c r="N55" s="222"/>
      <c r="P55" s="4" t="s">
        <v>32</v>
      </c>
    </row>
    <row r="56" spans="1:20" ht="27" x14ac:dyDescent="0.15">
      <c r="A56" s="12"/>
      <c r="B56" s="11"/>
      <c r="C56" s="230" t="s">
        <v>151</v>
      </c>
      <c r="D56" s="230"/>
      <c r="E56" s="230"/>
      <c r="F56" s="230"/>
      <c r="G56" s="230"/>
      <c r="H56" s="230"/>
      <c r="I56" s="230"/>
      <c r="J56" s="230"/>
      <c r="K56" s="230"/>
      <c r="L56" s="230"/>
      <c r="M56" s="230"/>
      <c r="N56" s="230"/>
      <c r="P56" s="41" t="s">
        <v>65</v>
      </c>
      <c r="T56" s="22"/>
    </row>
    <row r="57" spans="1:20" ht="14.25" x14ac:dyDescent="0.15">
      <c r="A57" s="12"/>
      <c r="B57" s="24" t="s">
        <v>38</v>
      </c>
      <c r="C57" s="221" t="s">
        <v>42</v>
      </c>
      <c r="D57" s="221"/>
      <c r="E57" s="221"/>
      <c r="F57" s="221"/>
      <c r="G57" s="221"/>
      <c r="H57" s="222" t="s">
        <v>43</v>
      </c>
      <c r="I57" s="222"/>
      <c r="J57" s="222"/>
      <c r="K57" s="222"/>
      <c r="L57" s="233">
        <v>10800</v>
      </c>
      <c r="M57" s="233"/>
      <c r="N57" s="15" t="s">
        <v>36</v>
      </c>
    </row>
    <row r="58" spans="1:20" ht="14.25" x14ac:dyDescent="0.15">
      <c r="A58" s="12"/>
      <c r="B58" s="11"/>
      <c r="C58" s="16"/>
      <c r="D58" s="222" t="s">
        <v>152</v>
      </c>
      <c r="E58" s="222"/>
      <c r="F58" s="222"/>
      <c r="G58" s="222"/>
      <c r="H58" s="222"/>
      <c r="I58" s="222"/>
      <c r="J58" s="222"/>
      <c r="K58" s="222"/>
      <c r="L58" s="222"/>
      <c r="M58" s="222"/>
      <c r="N58" s="222"/>
      <c r="P58" s="4" t="s">
        <v>32</v>
      </c>
    </row>
    <row r="59" spans="1:20" ht="18" x14ac:dyDescent="0.15">
      <c r="A59" s="12"/>
      <c r="B59" s="11"/>
      <c r="C59" s="230" t="s">
        <v>144</v>
      </c>
      <c r="D59" s="230"/>
      <c r="E59" s="230"/>
      <c r="F59" s="230"/>
      <c r="G59" s="230"/>
      <c r="H59" s="230"/>
      <c r="I59" s="230"/>
      <c r="J59" s="230"/>
      <c r="K59" s="230"/>
      <c r="L59" s="230"/>
      <c r="M59" s="230"/>
      <c r="N59" s="230"/>
      <c r="P59" s="41" t="s">
        <v>33</v>
      </c>
      <c r="T59" s="22"/>
    </row>
    <row r="60" spans="1:20" ht="14.25" customHeight="1" x14ac:dyDescent="0.15">
      <c r="A60" s="12"/>
      <c r="B60" s="24" t="s">
        <v>117</v>
      </c>
      <c r="C60" s="231" t="s">
        <v>154</v>
      </c>
      <c r="D60" s="231"/>
      <c r="E60" s="231"/>
      <c r="F60" s="231"/>
      <c r="G60" s="231"/>
      <c r="H60" s="232" t="s">
        <v>158</v>
      </c>
      <c r="I60" s="232"/>
      <c r="J60" s="232"/>
      <c r="K60" s="232"/>
      <c r="L60" s="232"/>
      <c r="M60" s="232"/>
      <c r="N60" s="232"/>
    </row>
    <row r="61" spans="1:20" ht="14.25" customHeight="1" x14ac:dyDescent="0.15">
      <c r="A61" s="12"/>
      <c r="B61" s="24"/>
      <c r="C61" s="108"/>
      <c r="D61" s="108"/>
      <c r="E61" s="108"/>
      <c r="F61" s="108"/>
      <c r="G61" s="108"/>
      <c r="H61" s="109"/>
      <c r="I61" s="109"/>
      <c r="J61" s="109"/>
      <c r="K61" s="109"/>
      <c r="L61" s="109"/>
      <c r="M61" s="109"/>
      <c r="N61" s="109"/>
    </row>
    <row r="62" spans="1:20" ht="14.25" customHeight="1" x14ac:dyDescent="0.15">
      <c r="A62" s="12"/>
      <c r="B62" s="24"/>
      <c r="C62" s="108"/>
      <c r="D62" s="108"/>
      <c r="E62" s="108"/>
      <c r="F62" s="108"/>
      <c r="G62" s="108"/>
      <c r="H62" s="109"/>
      <c r="I62" s="109"/>
      <c r="J62" s="109"/>
      <c r="K62" s="109"/>
      <c r="L62" s="109"/>
      <c r="M62" s="109"/>
      <c r="N62" s="109"/>
    </row>
    <row r="63" spans="1:20" ht="14.25" customHeight="1" x14ac:dyDescent="0.15">
      <c r="A63" s="12"/>
      <c r="B63" s="24"/>
      <c r="C63" s="108"/>
      <c r="D63" s="108"/>
      <c r="E63" s="108"/>
      <c r="F63" s="108"/>
      <c r="G63" s="108"/>
      <c r="H63" s="109"/>
      <c r="I63" s="109"/>
      <c r="J63" s="109"/>
      <c r="K63" s="109"/>
      <c r="L63" s="109"/>
      <c r="M63" s="109"/>
      <c r="N63" s="109"/>
    </row>
    <row r="64" spans="1:20" ht="14.25" customHeight="1" x14ac:dyDescent="0.15">
      <c r="A64" s="12"/>
      <c r="B64" s="24"/>
      <c r="C64" s="108"/>
      <c r="D64" s="108"/>
      <c r="E64" s="108"/>
      <c r="F64" s="108"/>
      <c r="G64" s="108"/>
      <c r="H64" s="109"/>
      <c r="I64" s="109"/>
      <c r="J64" s="109"/>
      <c r="K64" s="109"/>
      <c r="L64" s="109"/>
      <c r="M64" s="109"/>
      <c r="N64" s="109"/>
    </row>
    <row r="65" spans="1:14" ht="14.25" customHeight="1" x14ac:dyDescent="0.15">
      <c r="A65" s="12"/>
      <c r="B65" s="24"/>
      <c r="C65" s="108"/>
      <c r="D65" s="108"/>
      <c r="E65" s="108"/>
      <c r="F65" s="108"/>
      <c r="G65" s="108"/>
      <c r="H65" s="109"/>
      <c r="I65" s="109"/>
      <c r="J65" s="109"/>
      <c r="K65" s="109"/>
      <c r="L65" s="109"/>
      <c r="M65" s="109"/>
      <c r="N65" s="109"/>
    </row>
    <row r="66" spans="1:14" ht="14.25" customHeight="1" x14ac:dyDescent="0.15">
      <c r="A66" s="12"/>
      <c r="B66" s="24"/>
      <c r="C66" s="108"/>
      <c r="D66" s="108"/>
      <c r="E66" s="108"/>
      <c r="F66" s="108"/>
      <c r="G66" s="108"/>
      <c r="H66" s="109"/>
      <c r="I66" s="109"/>
      <c r="J66" s="109"/>
      <c r="K66" s="109"/>
      <c r="L66" s="109"/>
      <c r="M66" s="109"/>
      <c r="N66" s="109"/>
    </row>
    <row r="67" spans="1:14" ht="14.25" customHeight="1" x14ac:dyDescent="0.15">
      <c r="A67" s="12"/>
      <c r="B67" s="24"/>
      <c r="C67" s="108"/>
      <c r="D67" s="108"/>
      <c r="E67" s="108"/>
      <c r="F67" s="108"/>
      <c r="G67" s="108"/>
      <c r="H67" s="109"/>
      <c r="I67" s="109"/>
      <c r="J67" s="109"/>
      <c r="K67" s="109"/>
      <c r="L67" s="109"/>
      <c r="M67" s="109"/>
      <c r="N67" s="109"/>
    </row>
    <row r="68" spans="1:14" ht="14.25" customHeight="1" x14ac:dyDescent="0.15">
      <c r="A68" s="12"/>
      <c r="B68" s="24"/>
      <c r="C68" s="108"/>
      <c r="D68" s="108"/>
      <c r="E68" s="108"/>
      <c r="F68" s="108"/>
      <c r="G68" s="108"/>
      <c r="H68" s="109"/>
      <c r="I68" s="109"/>
      <c r="J68" s="109"/>
      <c r="K68" s="109"/>
      <c r="L68" s="109"/>
      <c r="M68" s="109"/>
      <c r="N68" s="109"/>
    </row>
    <row r="69" spans="1:14" ht="14.25" customHeight="1" x14ac:dyDescent="0.15">
      <c r="A69" s="12"/>
      <c r="B69" s="24"/>
      <c r="C69" s="108"/>
      <c r="D69" s="108"/>
      <c r="E69" s="108"/>
      <c r="F69" s="108"/>
      <c r="G69" s="108"/>
      <c r="H69" s="109"/>
      <c r="I69" s="109"/>
      <c r="J69" s="109"/>
      <c r="K69" s="109"/>
      <c r="L69" s="109"/>
      <c r="M69" s="109"/>
      <c r="N69" s="109"/>
    </row>
    <row r="70" spans="1:14" ht="14.25" customHeight="1" x14ac:dyDescent="0.15">
      <c r="A70" s="12"/>
      <c r="B70" s="24"/>
      <c r="C70" s="108"/>
      <c r="D70" s="108"/>
      <c r="E70" s="108"/>
      <c r="F70" s="108"/>
      <c r="G70" s="108"/>
      <c r="H70" s="109"/>
      <c r="I70" s="109"/>
      <c r="J70" s="109"/>
      <c r="K70" s="109"/>
      <c r="L70" s="109"/>
      <c r="M70" s="109"/>
      <c r="N70" s="109"/>
    </row>
    <row r="71" spans="1:14" ht="14.25" customHeight="1" x14ac:dyDescent="0.15">
      <c r="A71" s="12"/>
      <c r="B71" s="24"/>
      <c r="C71" s="108"/>
      <c r="D71" s="108"/>
      <c r="E71" s="108"/>
      <c r="F71" s="108"/>
      <c r="G71" s="108"/>
      <c r="H71" s="109"/>
      <c r="I71" s="109"/>
      <c r="J71" s="109"/>
      <c r="K71" s="109"/>
      <c r="L71" s="109"/>
      <c r="M71" s="109"/>
      <c r="N71" s="109"/>
    </row>
    <row r="72" spans="1:14" ht="14.25" customHeight="1" x14ac:dyDescent="0.15">
      <c r="A72" s="12"/>
      <c r="B72" s="24"/>
      <c r="C72" s="108"/>
      <c r="D72" s="108"/>
      <c r="E72" s="108"/>
      <c r="F72" s="108"/>
      <c r="G72" s="108"/>
      <c r="H72" s="109"/>
      <c r="I72" s="109"/>
      <c r="J72" s="109"/>
      <c r="K72" s="109"/>
      <c r="L72" s="109"/>
      <c r="M72" s="109"/>
      <c r="N72" s="109"/>
    </row>
    <row r="73" spans="1:14" ht="14.25" customHeight="1" x14ac:dyDescent="0.15">
      <c r="A73" s="12"/>
      <c r="B73" s="24"/>
      <c r="C73" s="108"/>
      <c r="D73" s="108"/>
      <c r="E73" s="108"/>
      <c r="F73" s="108"/>
      <c r="G73" s="108"/>
      <c r="H73" s="109"/>
      <c r="I73" s="109"/>
      <c r="J73" s="109"/>
      <c r="K73" s="109"/>
      <c r="L73" s="109"/>
      <c r="M73" s="109"/>
      <c r="N73" s="109"/>
    </row>
    <row r="74" spans="1:14" ht="14.25" customHeight="1" x14ac:dyDescent="0.15">
      <c r="A74" s="12"/>
      <c r="B74" s="24"/>
      <c r="C74" s="108"/>
      <c r="D74" s="108"/>
      <c r="E74" s="108"/>
      <c r="F74" s="108"/>
      <c r="G74" s="108"/>
      <c r="H74" s="109"/>
      <c r="I74" s="109"/>
      <c r="J74" s="109"/>
      <c r="K74" s="109"/>
      <c r="L74" s="109"/>
      <c r="M74" s="109"/>
      <c r="N74" s="109"/>
    </row>
    <row r="75" spans="1:14" ht="14.25" customHeight="1" x14ac:dyDescent="0.15">
      <c r="A75" s="12"/>
      <c r="B75" s="24"/>
      <c r="C75" s="108"/>
      <c r="D75" s="108"/>
      <c r="E75" s="108"/>
      <c r="F75" s="108"/>
      <c r="G75" s="108"/>
      <c r="H75" s="109"/>
      <c r="I75" s="109"/>
      <c r="J75" s="109"/>
      <c r="K75" s="109"/>
      <c r="L75" s="109"/>
      <c r="M75" s="109"/>
      <c r="N75" s="109"/>
    </row>
    <row r="76" spans="1:14" ht="14.25" customHeight="1" x14ac:dyDescent="0.15">
      <c r="A76" s="12"/>
      <c r="B76" s="24"/>
      <c r="C76" s="108"/>
      <c r="D76" s="108"/>
      <c r="E76" s="108"/>
      <c r="F76" s="108"/>
      <c r="G76" s="108"/>
      <c r="H76" s="109"/>
      <c r="I76" s="109"/>
      <c r="J76" s="109"/>
      <c r="K76" s="109"/>
      <c r="L76" s="109"/>
      <c r="M76" s="109"/>
      <c r="N76" s="109"/>
    </row>
    <row r="77" spans="1:14" ht="14.25" customHeight="1" x14ac:dyDescent="0.15">
      <c r="A77" s="12"/>
      <c r="B77" s="24"/>
      <c r="C77" s="108"/>
      <c r="D77" s="108"/>
      <c r="E77" s="108"/>
      <c r="F77" s="108"/>
      <c r="G77" s="108"/>
      <c r="H77" s="109"/>
      <c r="I77" s="109"/>
      <c r="J77" s="109"/>
      <c r="K77" s="109"/>
      <c r="L77" s="109"/>
      <c r="M77" s="109"/>
      <c r="N77" s="109"/>
    </row>
    <row r="78" spans="1:14" ht="14.25" hidden="1" x14ac:dyDescent="0.15">
      <c r="A78" s="225" t="s">
        <v>7</v>
      </c>
      <c r="B78" s="225"/>
      <c r="C78" s="225"/>
      <c r="D78" s="225"/>
      <c r="E78" s="225"/>
      <c r="F78" s="225"/>
      <c r="G78" s="225"/>
      <c r="H78" s="225"/>
      <c r="I78" s="225"/>
      <c r="J78" s="225"/>
      <c r="K78" s="225"/>
      <c r="L78" s="225"/>
      <c r="M78" s="225"/>
      <c r="N78" s="225"/>
    </row>
    <row r="79" spans="1:14" ht="21" hidden="1" x14ac:dyDescent="0.15">
      <c r="A79" s="220" t="s">
        <v>107</v>
      </c>
      <c r="B79" s="220"/>
      <c r="C79" s="220"/>
      <c r="D79" s="220"/>
      <c r="E79" s="220"/>
      <c r="F79" s="220"/>
      <c r="G79" s="220"/>
      <c r="H79" s="220"/>
      <c r="I79" s="220"/>
      <c r="J79" s="220"/>
      <c r="K79" s="220"/>
      <c r="L79" s="220"/>
      <c r="M79" s="220"/>
      <c r="N79" s="220"/>
    </row>
    <row r="80" spans="1:14" ht="21" hidden="1" x14ac:dyDescent="0.15">
      <c r="A80" s="72"/>
      <c r="B80" s="72"/>
      <c r="C80" s="72"/>
      <c r="D80" s="72"/>
      <c r="E80" s="72"/>
      <c r="F80" s="72"/>
      <c r="G80" s="72"/>
      <c r="H80" s="72"/>
      <c r="I80" s="72"/>
      <c r="J80" s="72"/>
      <c r="K80" s="72"/>
      <c r="L80" s="72"/>
      <c r="M80" s="72"/>
      <c r="N80" s="72"/>
    </row>
    <row r="81" spans="1:15" hidden="1" x14ac:dyDescent="0.15"/>
    <row r="82" spans="1:15" ht="14.25" hidden="1" x14ac:dyDescent="0.15">
      <c r="B82" s="224" t="s">
        <v>0</v>
      </c>
      <c r="C82" s="224"/>
      <c r="D82" s="224"/>
      <c r="E82" s="6" t="s">
        <v>2</v>
      </c>
      <c r="F82" s="219" t="s">
        <v>112</v>
      </c>
      <c r="G82" s="219"/>
      <c r="H82" s="219"/>
      <c r="I82" s="219"/>
      <c r="J82" s="219"/>
      <c r="K82" s="219"/>
      <c r="L82" s="219"/>
      <c r="M82" s="219"/>
      <c r="N82" s="219"/>
      <c r="O82" t="s">
        <v>112</v>
      </c>
    </row>
    <row r="83" spans="1:15" ht="14.25" hidden="1" x14ac:dyDescent="0.15">
      <c r="B83" s="61"/>
      <c r="C83" s="61"/>
      <c r="D83" s="61"/>
      <c r="E83" s="5"/>
      <c r="F83" s="219" t="s">
        <v>141</v>
      </c>
      <c r="G83" s="223"/>
      <c r="H83" s="223"/>
      <c r="I83" s="223"/>
      <c r="J83" s="223"/>
      <c r="K83" s="223"/>
      <c r="L83" s="223"/>
      <c r="M83" s="223"/>
      <c r="N83" s="223"/>
      <c r="O83" t="s">
        <v>94</v>
      </c>
    </row>
    <row r="84" spans="1:15" ht="14.25" hidden="1" x14ac:dyDescent="0.15">
      <c r="B84" s="61"/>
      <c r="C84" s="61"/>
      <c r="D84" s="61"/>
      <c r="E84" s="5"/>
      <c r="F84" s="219" t="s">
        <v>113</v>
      </c>
      <c r="G84" s="219"/>
      <c r="H84" s="219"/>
      <c r="I84" s="219"/>
      <c r="J84" s="219"/>
      <c r="K84" s="219"/>
      <c r="L84" s="219"/>
      <c r="M84" s="219"/>
      <c r="N84" s="219"/>
    </row>
    <row r="85" spans="1:15" ht="15.75" hidden="1" customHeight="1" x14ac:dyDescent="0.15">
      <c r="B85" s="61"/>
      <c r="C85" s="61"/>
      <c r="D85" s="61"/>
      <c r="E85" s="5"/>
      <c r="F85" s="234" t="s">
        <v>115</v>
      </c>
      <c r="G85" s="234"/>
      <c r="H85" s="234"/>
      <c r="I85" s="234"/>
      <c r="J85" s="234"/>
      <c r="K85" s="234"/>
      <c r="L85" s="234"/>
      <c r="M85" s="234"/>
      <c r="N85" s="234"/>
    </row>
    <row r="86" spans="1:15" ht="14.25" hidden="1" x14ac:dyDescent="0.15">
      <c r="B86" s="61"/>
      <c r="C86" s="61"/>
      <c r="D86" s="61"/>
      <c r="E86" s="5"/>
      <c r="F86" s="73"/>
      <c r="G86" s="73"/>
      <c r="H86" s="73"/>
      <c r="I86" s="73"/>
      <c r="J86" s="73"/>
      <c r="K86" s="73"/>
      <c r="L86" s="73"/>
      <c r="M86" s="73"/>
      <c r="N86" s="73"/>
    </row>
    <row r="87" spans="1:15" ht="14.25" hidden="1" x14ac:dyDescent="0.15">
      <c r="B87" s="61"/>
      <c r="C87" s="61"/>
      <c r="D87" s="61"/>
      <c r="E87" s="6" t="s">
        <v>3</v>
      </c>
      <c r="F87" s="219" t="s">
        <v>83</v>
      </c>
      <c r="G87" s="219"/>
      <c r="H87" s="219"/>
      <c r="I87" s="219"/>
      <c r="J87" s="219"/>
      <c r="K87" s="219"/>
      <c r="L87" s="219"/>
      <c r="M87" s="219"/>
      <c r="N87" s="219"/>
      <c r="O87" t="s">
        <v>50</v>
      </c>
    </row>
    <row r="88" spans="1:15" ht="14.25" hidden="1" x14ac:dyDescent="0.15">
      <c r="B88" s="61"/>
      <c r="C88" s="61"/>
      <c r="D88" s="61"/>
      <c r="E88" s="5"/>
      <c r="F88" s="219" t="s">
        <v>114</v>
      </c>
      <c r="G88" s="219"/>
      <c r="H88" s="219"/>
      <c r="I88" s="219"/>
      <c r="J88" s="219"/>
      <c r="K88" s="219"/>
      <c r="L88" s="219"/>
      <c r="M88" s="219"/>
      <c r="N88" s="219"/>
      <c r="O88" t="s">
        <v>116</v>
      </c>
    </row>
    <row r="89" spans="1:15" ht="14.25" hidden="1" x14ac:dyDescent="0.15">
      <c r="B89" s="61"/>
      <c r="C89" s="61"/>
      <c r="D89" s="61"/>
      <c r="E89" s="5"/>
      <c r="F89" s="71"/>
      <c r="G89" s="71"/>
      <c r="H89" s="71"/>
      <c r="I89" s="71"/>
      <c r="J89" s="71"/>
      <c r="K89" s="71"/>
      <c r="L89" s="71"/>
      <c r="M89" s="71"/>
      <c r="N89" s="71"/>
    </row>
    <row r="90" spans="1:15" ht="6.75" hidden="1" customHeight="1" thickBot="1" x14ac:dyDescent="0.2">
      <c r="B90" s="56"/>
      <c r="C90" s="56"/>
      <c r="D90" s="56"/>
      <c r="E90" s="57"/>
      <c r="F90" s="58"/>
      <c r="G90" s="58"/>
      <c r="H90" s="58"/>
      <c r="I90" s="58"/>
      <c r="J90" s="58"/>
      <c r="K90" s="58"/>
      <c r="L90" s="58"/>
      <c r="M90" s="58"/>
      <c r="N90" s="58"/>
    </row>
    <row r="91" spans="1:15" ht="6.75" hidden="1" customHeight="1" x14ac:dyDescent="0.15">
      <c r="A91" s="7"/>
      <c r="B91" s="59"/>
      <c r="C91" s="60"/>
      <c r="D91" s="60"/>
      <c r="E91" s="60"/>
      <c r="F91" s="60"/>
      <c r="G91" s="60"/>
      <c r="H91" s="60"/>
      <c r="I91" s="60"/>
      <c r="J91" s="60"/>
      <c r="K91" s="60"/>
      <c r="L91" s="60"/>
      <c r="M91" s="59"/>
      <c r="N91" s="59"/>
    </row>
    <row r="92" spans="1:15" hidden="1" x14ac:dyDescent="0.15">
      <c r="A92" s="7"/>
      <c r="B92" s="59"/>
      <c r="C92" s="59"/>
      <c r="D92" s="59"/>
      <c r="E92" s="59"/>
      <c r="F92" s="59"/>
      <c r="G92" s="59"/>
      <c r="H92" s="59"/>
      <c r="I92" s="59"/>
      <c r="J92" s="59"/>
      <c r="K92" s="59"/>
      <c r="L92" s="59"/>
      <c r="M92" s="59"/>
      <c r="N92" s="59"/>
    </row>
    <row r="93" spans="1:15" ht="14.25" hidden="1" x14ac:dyDescent="0.15">
      <c r="B93" s="224" t="s">
        <v>1</v>
      </c>
      <c r="C93" s="224"/>
      <c r="D93" s="224"/>
      <c r="E93" s="6" t="s">
        <v>2</v>
      </c>
      <c r="F93" s="219" t="s">
        <v>106</v>
      </c>
      <c r="G93" s="219"/>
      <c r="H93" s="219"/>
      <c r="I93" s="219"/>
      <c r="J93" s="219"/>
      <c r="K93" s="219"/>
      <c r="L93" s="219"/>
      <c r="M93" s="219"/>
      <c r="N93" s="219"/>
      <c r="O93" t="s">
        <v>111</v>
      </c>
    </row>
    <row r="94" spans="1:15" ht="14.25" hidden="1" x14ac:dyDescent="0.15">
      <c r="B94" s="224" t="s">
        <v>58</v>
      </c>
      <c r="C94" s="224"/>
      <c r="D94" s="224"/>
      <c r="E94" s="5"/>
      <c r="F94" s="219" t="s">
        <v>108</v>
      </c>
      <c r="G94" s="219"/>
      <c r="H94" s="219"/>
      <c r="I94" s="219"/>
      <c r="J94" s="219"/>
      <c r="K94" s="219"/>
      <c r="L94" s="219"/>
      <c r="M94" s="219"/>
      <c r="N94" s="219"/>
      <c r="O94" t="s">
        <v>105</v>
      </c>
    </row>
    <row r="95" spans="1:15" ht="14.25" hidden="1" x14ac:dyDescent="0.15">
      <c r="B95" s="224" t="s">
        <v>59</v>
      </c>
      <c r="C95" s="224"/>
      <c r="D95" s="224"/>
      <c r="E95" s="5"/>
      <c r="F95" s="219" t="s">
        <v>110</v>
      </c>
      <c r="G95" s="219"/>
      <c r="H95" s="219"/>
      <c r="I95" s="219"/>
      <c r="J95" s="219"/>
      <c r="K95" s="219"/>
      <c r="L95" s="219"/>
      <c r="M95" s="219"/>
      <c r="N95" s="219"/>
    </row>
    <row r="96" spans="1:15" ht="15.75" hidden="1" customHeight="1" x14ac:dyDescent="0.15">
      <c r="B96" s="61"/>
      <c r="C96" s="61"/>
      <c r="D96" s="61"/>
      <c r="E96" s="5"/>
      <c r="F96" s="234" t="s">
        <v>102</v>
      </c>
      <c r="G96" s="234"/>
      <c r="H96" s="234"/>
      <c r="I96" s="234"/>
      <c r="J96" s="234"/>
      <c r="K96" s="234"/>
      <c r="L96" s="234"/>
      <c r="M96" s="234"/>
      <c r="N96" s="234"/>
    </row>
    <row r="97" spans="1:15" ht="11.25" hidden="1" customHeight="1" x14ac:dyDescent="0.15">
      <c r="B97" s="61"/>
      <c r="C97" s="61"/>
      <c r="D97" s="61"/>
      <c r="E97" s="5"/>
      <c r="F97" s="73"/>
      <c r="G97" s="73"/>
      <c r="H97" s="73"/>
      <c r="I97" s="73"/>
      <c r="J97" s="73"/>
      <c r="K97" s="73"/>
      <c r="L97" s="73"/>
      <c r="M97" s="73"/>
      <c r="N97" s="73"/>
    </row>
    <row r="98" spans="1:15" ht="14.25" hidden="1" x14ac:dyDescent="0.15">
      <c r="B98" s="56"/>
      <c r="C98" s="56"/>
      <c r="D98" s="56"/>
      <c r="E98" s="6" t="s">
        <v>3</v>
      </c>
      <c r="F98" s="219" t="s">
        <v>103</v>
      </c>
      <c r="G98" s="219"/>
      <c r="H98" s="219"/>
      <c r="I98" s="219"/>
      <c r="J98" s="219"/>
      <c r="K98" s="219"/>
      <c r="L98" s="219"/>
      <c r="M98" s="219"/>
      <c r="N98" s="219"/>
      <c r="O98" t="s">
        <v>61</v>
      </c>
    </row>
    <row r="99" spans="1:15" ht="14.25" hidden="1" x14ac:dyDescent="0.15">
      <c r="B99" s="56"/>
      <c r="C99" s="56"/>
      <c r="D99" s="56"/>
      <c r="E99" s="5"/>
      <c r="F99" s="235" t="s">
        <v>104</v>
      </c>
      <c r="G99" s="235"/>
      <c r="H99" s="235"/>
      <c r="I99" s="235"/>
      <c r="J99" s="235"/>
      <c r="K99" s="235"/>
      <c r="L99" s="235"/>
      <c r="M99" s="235"/>
      <c r="N99" s="235"/>
      <c r="O99" t="s">
        <v>60</v>
      </c>
    </row>
    <row r="100" spans="1:15" ht="14.25" hidden="1" x14ac:dyDescent="0.15">
      <c r="B100" s="56"/>
      <c r="C100" s="56"/>
      <c r="D100" s="56"/>
      <c r="E100" s="5"/>
      <c r="F100" s="47"/>
      <c r="G100" s="47"/>
      <c r="H100" s="47"/>
      <c r="I100" s="47"/>
      <c r="J100" s="47"/>
      <c r="K100" s="47"/>
      <c r="L100" s="47"/>
      <c r="M100" s="47"/>
      <c r="N100" s="47"/>
    </row>
    <row r="101" spans="1:15" ht="6.75" hidden="1" customHeight="1" thickBot="1" x14ac:dyDescent="0.2">
      <c r="B101" s="56"/>
      <c r="C101" s="56"/>
      <c r="D101" s="56"/>
      <c r="E101" s="57"/>
      <c r="F101" s="58"/>
      <c r="G101" s="58"/>
      <c r="H101" s="58"/>
      <c r="I101" s="58"/>
      <c r="J101" s="58"/>
      <c r="K101" s="58"/>
      <c r="L101" s="58"/>
      <c r="M101" s="58"/>
      <c r="N101" s="58"/>
    </row>
    <row r="102" spans="1:15" ht="6.75" hidden="1" customHeight="1" x14ac:dyDescent="0.15">
      <c r="A102" s="7"/>
      <c r="B102" s="59"/>
      <c r="C102" s="60"/>
      <c r="D102" s="60"/>
      <c r="E102" s="60"/>
      <c r="F102" s="60"/>
      <c r="G102" s="60"/>
      <c r="H102" s="60"/>
      <c r="I102" s="60"/>
      <c r="J102" s="60"/>
      <c r="K102" s="60"/>
      <c r="L102" s="60"/>
      <c r="M102" s="59"/>
      <c r="N102" s="59"/>
    </row>
    <row r="103" spans="1:15" ht="14.25" hidden="1" x14ac:dyDescent="0.15">
      <c r="B103" s="224" t="s">
        <v>4</v>
      </c>
      <c r="C103" s="224"/>
      <c r="D103" s="224"/>
      <c r="E103" s="6" t="s">
        <v>2</v>
      </c>
      <c r="F103" s="219" t="s">
        <v>142</v>
      </c>
      <c r="G103" s="219"/>
      <c r="H103" s="219"/>
      <c r="I103" s="219"/>
      <c r="J103" s="219"/>
      <c r="K103" s="219"/>
      <c r="L103" s="219"/>
      <c r="M103" s="219"/>
      <c r="N103" s="219"/>
      <c r="O103" t="s">
        <v>39</v>
      </c>
    </row>
    <row r="104" spans="1:15" ht="14.25" hidden="1" x14ac:dyDescent="0.15">
      <c r="B104" s="61"/>
      <c r="C104" s="61"/>
      <c r="D104" s="61"/>
      <c r="E104" s="5"/>
      <c r="F104" s="219" t="s">
        <v>98</v>
      </c>
      <c r="G104" s="219"/>
      <c r="H104" s="219"/>
      <c r="I104" s="219"/>
      <c r="J104" s="219"/>
      <c r="K104" s="219"/>
      <c r="L104" s="219"/>
      <c r="M104" s="219"/>
      <c r="N104" s="219"/>
      <c r="O104" t="s">
        <v>47</v>
      </c>
    </row>
    <row r="105" spans="1:15" ht="14.25" hidden="1" x14ac:dyDescent="0.15">
      <c r="B105" s="61"/>
      <c r="C105" s="61"/>
      <c r="D105" s="61"/>
      <c r="E105" s="5"/>
      <c r="F105" s="219" t="s">
        <v>95</v>
      </c>
      <c r="G105" s="219"/>
      <c r="H105" s="219"/>
      <c r="I105" s="219"/>
      <c r="J105" s="219"/>
      <c r="K105" s="219"/>
      <c r="L105" s="219"/>
      <c r="M105" s="219"/>
      <c r="N105" s="219"/>
      <c r="O105" t="s">
        <v>49</v>
      </c>
    </row>
    <row r="106" spans="1:15" ht="15.75" hidden="1" customHeight="1" x14ac:dyDescent="0.15">
      <c r="B106" s="61"/>
      <c r="C106" s="61"/>
      <c r="D106" s="61"/>
      <c r="E106" s="5"/>
      <c r="F106" s="234" t="s">
        <v>56</v>
      </c>
      <c r="G106" s="234"/>
      <c r="H106" s="234"/>
      <c r="I106" s="234"/>
      <c r="J106" s="234"/>
      <c r="K106" s="234"/>
      <c r="L106" s="234"/>
      <c r="M106" s="234"/>
      <c r="N106" s="234"/>
    </row>
    <row r="107" spans="1:15" ht="11.25" hidden="1" customHeight="1" x14ac:dyDescent="0.15">
      <c r="B107" s="61"/>
      <c r="C107" s="61"/>
      <c r="D107" s="61"/>
      <c r="E107" s="5"/>
      <c r="F107" s="73"/>
      <c r="G107" s="73"/>
      <c r="H107" s="73"/>
      <c r="I107" s="73"/>
      <c r="J107" s="73"/>
      <c r="K107" s="73"/>
      <c r="L107" s="73"/>
      <c r="M107" s="73"/>
      <c r="N107" s="73"/>
    </row>
    <row r="108" spans="1:15" ht="14.25" hidden="1" x14ac:dyDescent="0.15">
      <c r="B108" s="61"/>
      <c r="C108" s="61"/>
      <c r="D108" s="61"/>
      <c r="E108" s="6" t="s">
        <v>3</v>
      </c>
      <c r="F108" s="219" t="s">
        <v>90</v>
      </c>
      <c r="G108" s="219"/>
      <c r="H108" s="219"/>
      <c r="I108" s="219"/>
      <c r="J108" s="219"/>
      <c r="K108" s="219"/>
      <c r="L108" s="219"/>
      <c r="M108" s="219"/>
      <c r="N108" s="219"/>
      <c r="O108" t="s">
        <v>51</v>
      </c>
    </row>
    <row r="109" spans="1:15" ht="14.25" hidden="1" x14ac:dyDescent="0.15">
      <c r="B109" s="61"/>
      <c r="C109" s="61"/>
      <c r="D109" s="61"/>
      <c r="E109" s="5"/>
      <c r="F109" s="219" t="s">
        <v>92</v>
      </c>
      <c r="G109" s="219"/>
      <c r="H109" s="219"/>
      <c r="I109" s="219"/>
      <c r="J109" s="219"/>
      <c r="K109" s="219"/>
      <c r="L109" s="219"/>
      <c r="M109" s="219"/>
      <c r="N109" s="219"/>
      <c r="O109" t="s">
        <v>91</v>
      </c>
    </row>
    <row r="110" spans="1:15" ht="14.25" hidden="1" x14ac:dyDescent="0.15">
      <c r="B110" s="61"/>
      <c r="C110" s="61"/>
      <c r="D110" s="61"/>
      <c r="E110" s="5"/>
      <c r="F110" s="71"/>
      <c r="G110" s="71"/>
      <c r="H110" s="71"/>
      <c r="I110" s="71"/>
      <c r="J110" s="71"/>
      <c r="K110" s="71"/>
      <c r="L110" s="71"/>
      <c r="M110" s="71"/>
      <c r="N110" s="71"/>
    </row>
    <row r="111" spans="1:15" ht="6.75" hidden="1" customHeight="1" thickBot="1" x14ac:dyDescent="0.2">
      <c r="B111" s="61"/>
      <c r="C111" s="61"/>
      <c r="D111" s="61"/>
      <c r="E111" s="5"/>
      <c r="F111" s="47"/>
      <c r="G111" s="47"/>
      <c r="H111" s="47"/>
      <c r="I111" s="47"/>
      <c r="J111" s="47"/>
      <c r="K111" s="47"/>
      <c r="L111" s="47"/>
      <c r="M111" s="47"/>
      <c r="N111" s="47"/>
    </row>
    <row r="112" spans="1:15" ht="6.75" hidden="1" customHeight="1" x14ac:dyDescent="0.15">
      <c r="A112" s="7"/>
      <c r="B112" s="62"/>
      <c r="C112" s="63"/>
      <c r="D112" s="63"/>
      <c r="E112" s="63"/>
      <c r="F112" s="63"/>
      <c r="G112" s="63"/>
      <c r="H112" s="63"/>
      <c r="I112" s="63"/>
      <c r="J112" s="63"/>
      <c r="K112" s="63"/>
      <c r="L112" s="63"/>
      <c r="M112" s="62"/>
      <c r="N112" s="62"/>
    </row>
    <row r="113" spans="1:15" hidden="1" x14ac:dyDescent="0.15">
      <c r="A113" s="7"/>
      <c r="B113" s="62"/>
      <c r="C113" s="62"/>
      <c r="D113" s="62"/>
      <c r="E113" s="62"/>
      <c r="F113" s="62"/>
      <c r="G113" s="62"/>
      <c r="H113" s="62"/>
      <c r="I113" s="62"/>
      <c r="J113" s="62"/>
      <c r="K113" s="62"/>
      <c r="L113" s="62"/>
      <c r="M113" s="62"/>
      <c r="N113" s="62"/>
    </row>
    <row r="114" spans="1:15" ht="14.25" hidden="1" x14ac:dyDescent="0.15">
      <c r="B114" s="224" t="s">
        <v>122</v>
      </c>
      <c r="C114" s="224"/>
      <c r="D114" s="224"/>
      <c r="E114" s="6" t="s">
        <v>2</v>
      </c>
      <c r="F114" s="219" t="s">
        <v>40</v>
      </c>
      <c r="G114" s="219"/>
      <c r="H114" s="219"/>
      <c r="I114" s="219"/>
      <c r="J114" s="219"/>
      <c r="K114" s="219"/>
      <c r="L114" s="219"/>
      <c r="M114" s="219"/>
      <c r="N114" s="219"/>
      <c r="O114" t="s">
        <v>53</v>
      </c>
    </row>
    <row r="115" spans="1:15" ht="14.25" hidden="1" x14ac:dyDescent="0.15">
      <c r="B115" s="61"/>
      <c r="C115" s="61"/>
      <c r="D115" s="61"/>
      <c r="E115" s="5"/>
      <c r="F115" s="219" t="s">
        <v>143</v>
      </c>
      <c r="G115" s="223"/>
      <c r="H115" s="223"/>
      <c r="I115" s="223"/>
      <c r="J115" s="223"/>
      <c r="K115" s="223"/>
      <c r="L115" s="223"/>
      <c r="M115" s="223"/>
      <c r="N115" s="223"/>
      <c r="O115" t="s">
        <v>94</v>
      </c>
    </row>
    <row r="116" spans="1:15" ht="14.25" hidden="1" x14ac:dyDescent="0.15">
      <c r="B116" s="61"/>
      <c r="C116" s="61"/>
      <c r="D116" s="61"/>
      <c r="E116" s="5"/>
      <c r="F116" s="219"/>
      <c r="G116" s="219"/>
      <c r="H116" s="219"/>
      <c r="I116" s="219"/>
      <c r="J116" s="219"/>
      <c r="K116" s="219"/>
      <c r="L116" s="219"/>
      <c r="M116" s="219"/>
      <c r="N116" s="219"/>
    </row>
    <row r="117" spans="1:15" ht="14.25" hidden="1" x14ac:dyDescent="0.15">
      <c r="B117" s="61"/>
      <c r="C117" s="61"/>
      <c r="D117" s="61"/>
      <c r="E117" s="5"/>
      <c r="F117" s="219" t="s">
        <v>84</v>
      </c>
      <c r="G117" s="219"/>
      <c r="H117" s="219"/>
      <c r="I117" s="219"/>
      <c r="J117" s="219"/>
      <c r="K117" s="219"/>
      <c r="L117" s="219"/>
      <c r="M117" s="219"/>
      <c r="N117" s="219"/>
    </row>
    <row r="118" spans="1:15" ht="15.75" hidden="1" customHeight="1" x14ac:dyDescent="0.15">
      <c r="B118" s="61"/>
      <c r="C118" s="61"/>
      <c r="D118" s="61"/>
      <c r="E118" s="5"/>
      <c r="F118" s="239" t="s">
        <v>93</v>
      </c>
      <c r="G118" s="239"/>
      <c r="H118" s="239"/>
      <c r="I118" s="239"/>
      <c r="J118" s="239"/>
      <c r="K118" s="239"/>
      <c r="L118" s="239"/>
      <c r="M118" s="239"/>
      <c r="N118" s="239"/>
    </row>
    <row r="119" spans="1:15" ht="11.25" hidden="1" customHeight="1" x14ac:dyDescent="0.15">
      <c r="B119" s="61"/>
      <c r="C119" s="61"/>
      <c r="D119" s="61"/>
      <c r="E119" s="5"/>
      <c r="F119" s="74"/>
      <c r="G119" s="74"/>
      <c r="H119" s="74"/>
      <c r="I119" s="74"/>
      <c r="J119" s="74"/>
      <c r="K119" s="74"/>
      <c r="L119" s="74"/>
      <c r="M119" s="74"/>
      <c r="N119" s="74"/>
    </row>
    <row r="120" spans="1:15" ht="14.25" hidden="1" x14ac:dyDescent="0.15">
      <c r="B120" s="61"/>
      <c r="C120" s="61"/>
      <c r="D120" s="61"/>
      <c r="E120" s="6" t="s">
        <v>3</v>
      </c>
      <c r="F120" s="219" t="s">
        <v>85</v>
      </c>
      <c r="G120" s="219"/>
      <c r="H120" s="219"/>
      <c r="I120" s="219"/>
      <c r="J120" s="219"/>
      <c r="K120" s="219"/>
      <c r="L120" s="219"/>
      <c r="M120" s="219"/>
      <c r="N120" s="219"/>
      <c r="O120" t="s">
        <v>52</v>
      </c>
    </row>
    <row r="121" spans="1:15" ht="14.25" hidden="1" x14ac:dyDescent="0.15">
      <c r="B121" s="61"/>
      <c r="C121" s="61"/>
      <c r="D121" s="61"/>
      <c r="E121" s="5"/>
      <c r="F121" s="235" t="s">
        <v>86</v>
      </c>
      <c r="G121" s="235"/>
      <c r="H121" s="235"/>
      <c r="I121" s="235"/>
      <c r="J121" s="235"/>
      <c r="K121" s="235"/>
      <c r="L121" s="235"/>
      <c r="M121" s="235"/>
      <c r="N121" s="235"/>
      <c r="O121" t="s">
        <v>57</v>
      </c>
    </row>
    <row r="122" spans="1:15" ht="14.25" hidden="1" x14ac:dyDescent="0.15">
      <c r="B122" s="61"/>
      <c r="C122" s="61"/>
      <c r="D122" s="61"/>
      <c r="E122" s="5"/>
      <c r="F122" s="47"/>
      <c r="G122" s="47"/>
      <c r="H122" s="47"/>
      <c r="I122" s="47"/>
      <c r="J122" s="47"/>
      <c r="K122" s="47"/>
      <c r="L122" s="47"/>
      <c r="M122" s="47"/>
      <c r="N122" s="47"/>
    </row>
    <row r="123" spans="1:15" ht="6.75" hidden="1" customHeight="1" thickBot="1" x14ac:dyDescent="0.2">
      <c r="B123" s="61"/>
      <c r="C123" s="61"/>
      <c r="D123" s="61"/>
      <c r="E123" s="5"/>
      <c r="F123" s="47"/>
      <c r="G123" s="47"/>
      <c r="H123" s="47"/>
      <c r="I123" s="47"/>
      <c r="J123" s="47"/>
      <c r="K123" s="47"/>
      <c r="L123" s="47"/>
      <c r="M123" s="47"/>
      <c r="N123" s="47"/>
    </row>
    <row r="124" spans="1:15" ht="6.75" hidden="1" customHeight="1" x14ac:dyDescent="0.15">
      <c r="A124" s="7"/>
      <c r="B124" s="62"/>
      <c r="C124" s="63"/>
      <c r="D124" s="63"/>
      <c r="E124" s="63"/>
      <c r="F124" s="63"/>
      <c r="G124" s="63"/>
      <c r="H124" s="63"/>
      <c r="I124" s="63"/>
      <c r="J124" s="63"/>
      <c r="K124" s="63"/>
      <c r="L124" s="63"/>
      <c r="M124" s="62"/>
      <c r="N124" s="62"/>
    </row>
    <row r="125" spans="1:15" hidden="1" x14ac:dyDescent="0.15">
      <c r="A125" s="7"/>
      <c r="B125" s="62"/>
      <c r="C125" s="62"/>
      <c r="D125" s="62"/>
      <c r="E125" s="62"/>
      <c r="F125" s="62"/>
      <c r="G125" s="62"/>
      <c r="H125" s="62"/>
      <c r="I125" s="62"/>
      <c r="J125" s="62"/>
      <c r="K125" s="62"/>
      <c r="L125" s="62"/>
      <c r="M125" s="62"/>
      <c r="N125" s="62"/>
    </row>
    <row r="126" spans="1:15" ht="14.25" hidden="1" x14ac:dyDescent="0.15">
      <c r="B126" s="224" t="s">
        <v>6</v>
      </c>
      <c r="C126" s="224"/>
      <c r="D126" s="224"/>
      <c r="E126" s="6" t="s">
        <v>2</v>
      </c>
      <c r="F126" s="219" t="s">
        <v>131</v>
      </c>
      <c r="G126" s="219"/>
      <c r="H126" s="219"/>
      <c r="I126" s="219"/>
      <c r="J126" s="219"/>
      <c r="K126" s="219"/>
      <c r="L126" s="219"/>
      <c r="M126" s="219"/>
      <c r="N126" s="219"/>
      <c r="O126" t="str">
        <f>F126</f>
        <v>田　中　雅　城</v>
      </c>
    </row>
    <row r="127" spans="1:15" ht="14.25" hidden="1" x14ac:dyDescent="0.15">
      <c r="B127" s="61"/>
      <c r="C127" s="61"/>
      <c r="D127" s="61"/>
      <c r="E127" s="5"/>
      <c r="F127" s="219" t="s">
        <v>132</v>
      </c>
      <c r="G127" s="219"/>
      <c r="H127" s="219"/>
      <c r="I127" s="219"/>
      <c r="J127" s="219"/>
      <c r="K127" s="219"/>
      <c r="L127" s="219"/>
      <c r="M127" s="219"/>
      <c r="N127" s="219"/>
      <c r="O127" t="s">
        <v>48</v>
      </c>
    </row>
    <row r="128" spans="1:15" ht="14.25" hidden="1" x14ac:dyDescent="0.15">
      <c r="B128" s="61"/>
      <c r="C128" s="61"/>
      <c r="D128" s="61"/>
      <c r="E128" s="5"/>
      <c r="F128" s="219" t="s">
        <v>133</v>
      </c>
      <c r="G128" s="219"/>
      <c r="H128" s="219"/>
      <c r="I128" s="219"/>
      <c r="J128" s="219"/>
      <c r="K128" s="219"/>
      <c r="L128" s="219"/>
      <c r="M128" s="219"/>
      <c r="N128" s="219"/>
      <c r="O128" t="s">
        <v>49</v>
      </c>
    </row>
    <row r="129" spans="1:15" ht="17.25" hidden="1" customHeight="1" x14ac:dyDescent="0.15">
      <c r="B129" s="61"/>
      <c r="C129" s="61"/>
      <c r="D129" s="61"/>
      <c r="E129" s="5"/>
      <c r="F129" s="234" t="s">
        <v>134</v>
      </c>
      <c r="G129" s="234"/>
      <c r="H129" s="234"/>
      <c r="I129" s="234"/>
      <c r="J129" s="234"/>
      <c r="K129" s="234"/>
      <c r="L129" s="234"/>
      <c r="M129" s="234"/>
      <c r="N129" s="234"/>
    </row>
    <row r="130" spans="1:15" ht="11.25" hidden="1" customHeight="1" x14ac:dyDescent="0.15">
      <c r="B130" s="61"/>
      <c r="C130" s="61"/>
      <c r="D130" s="61"/>
      <c r="E130" s="5"/>
      <c r="F130" s="73"/>
      <c r="G130" s="73"/>
      <c r="H130" s="73"/>
      <c r="I130" s="73"/>
      <c r="J130" s="73"/>
      <c r="K130" s="73"/>
      <c r="L130" s="73"/>
      <c r="M130" s="73"/>
      <c r="N130" s="73"/>
    </row>
    <row r="131" spans="1:15" ht="14.25" hidden="1" x14ac:dyDescent="0.15">
      <c r="B131" s="61"/>
      <c r="C131" s="61"/>
      <c r="D131" s="61"/>
      <c r="E131" s="6" t="s">
        <v>3</v>
      </c>
      <c r="F131" s="219" t="s">
        <v>135</v>
      </c>
      <c r="G131" s="219"/>
      <c r="H131" s="219"/>
      <c r="I131" s="219"/>
      <c r="J131" s="219"/>
      <c r="K131" s="219"/>
      <c r="L131" s="219"/>
      <c r="M131" s="219"/>
      <c r="N131" s="219"/>
      <c r="O131" t="s">
        <v>51</v>
      </c>
    </row>
    <row r="132" spans="1:15" ht="14.25" hidden="1" x14ac:dyDescent="0.15">
      <c r="B132" s="61"/>
      <c r="C132" s="61"/>
      <c r="D132" s="61"/>
      <c r="E132" s="5"/>
      <c r="F132" s="219" t="s">
        <v>136</v>
      </c>
      <c r="G132" s="219"/>
      <c r="H132" s="219"/>
      <c r="I132" s="219"/>
      <c r="J132" s="219"/>
      <c r="K132" s="219"/>
      <c r="L132" s="219"/>
      <c r="M132" s="219"/>
      <c r="N132" s="219"/>
      <c r="O132" t="s">
        <v>138</v>
      </c>
    </row>
    <row r="133" spans="1:15" ht="14.25" hidden="1" x14ac:dyDescent="0.15">
      <c r="B133" s="61"/>
      <c r="C133" s="61"/>
      <c r="D133" s="61"/>
      <c r="E133" s="5"/>
      <c r="F133" s="71"/>
      <c r="G133" s="71"/>
      <c r="H133" s="71"/>
      <c r="I133" s="71"/>
      <c r="J133" s="71"/>
      <c r="K133" s="71"/>
      <c r="L133" s="71"/>
      <c r="M133" s="71"/>
      <c r="N133" s="71"/>
    </row>
    <row r="134" spans="1:15" ht="6.75" hidden="1" customHeight="1" thickBot="1" x14ac:dyDescent="0.2">
      <c r="B134" s="56"/>
      <c r="C134" s="56"/>
      <c r="D134" s="56"/>
      <c r="E134" s="57"/>
      <c r="F134" s="58"/>
      <c r="G134" s="58"/>
      <c r="H134" s="58"/>
      <c r="I134" s="58"/>
      <c r="J134" s="58"/>
      <c r="K134" s="58"/>
      <c r="L134" s="58"/>
      <c r="M134" s="58"/>
      <c r="N134" s="58"/>
    </row>
    <row r="135" spans="1:15" hidden="1" x14ac:dyDescent="0.15">
      <c r="A135" s="7"/>
      <c r="B135" s="59"/>
      <c r="C135" s="60"/>
      <c r="D135" s="60"/>
      <c r="E135" s="60"/>
      <c r="F135" s="60"/>
      <c r="G135" s="60"/>
      <c r="H135" s="60"/>
      <c r="I135" s="60"/>
      <c r="J135" s="60"/>
      <c r="K135" s="60"/>
      <c r="L135" s="60"/>
      <c r="M135" s="59"/>
      <c r="N135" s="59"/>
    </row>
    <row r="136" spans="1:15" hidden="1" x14ac:dyDescent="0.15">
      <c r="A136" s="236" t="s">
        <v>145</v>
      </c>
      <c r="B136" s="236"/>
      <c r="C136" s="236"/>
      <c r="D136" s="236"/>
      <c r="E136" s="236"/>
      <c r="F136" s="236"/>
      <c r="G136" s="236"/>
      <c r="H136" s="236"/>
      <c r="I136" s="236"/>
      <c r="J136" s="236"/>
      <c r="K136" s="236"/>
      <c r="L136" s="236"/>
      <c r="M136" s="236"/>
      <c r="N136" s="236"/>
    </row>
    <row r="137" spans="1:15" hidden="1" x14ac:dyDescent="0.15">
      <c r="A137" s="70"/>
      <c r="B137" s="70"/>
      <c r="C137" s="70"/>
      <c r="D137" s="70"/>
      <c r="E137" s="70"/>
      <c r="F137" s="70"/>
      <c r="G137" s="70"/>
      <c r="H137" s="70"/>
      <c r="I137" s="70"/>
      <c r="J137" s="70"/>
      <c r="K137" s="70"/>
      <c r="L137" s="70"/>
      <c r="M137" s="70"/>
      <c r="N137" s="70"/>
    </row>
    <row r="138" spans="1:15" hidden="1" x14ac:dyDescent="0.15">
      <c r="A138" s="236" t="s">
        <v>159</v>
      </c>
      <c r="B138" s="236"/>
      <c r="C138" s="236"/>
      <c r="D138" s="236"/>
      <c r="E138" s="236"/>
      <c r="F138" s="236"/>
      <c r="G138" s="236"/>
      <c r="H138" s="236"/>
      <c r="I138" s="236"/>
      <c r="J138" s="236"/>
      <c r="K138" s="236"/>
      <c r="L138" s="236"/>
      <c r="M138" s="236"/>
      <c r="N138" s="236"/>
    </row>
    <row r="139" spans="1:15" hidden="1" x14ac:dyDescent="0.15">
      <c r="A139" s="70"/>
      <c r="B139" s="70"/>
      <c r="C139" s="70"/>
      <c r="D139" s="70"/>
      <c r="E139" s="70"/>
      <c r="F139" s="70"/>
      <c r="G139" s="70"/>
      <c r="H139" s="70"/>
      <c r="I139" s="70"/>
      <c r="J139" s="70"/>
      <c r="K139" s="70"/>
      <c r="L139" s="70"/>
      <c r="M139" s="70"/>
      <c r="N139" s="70"/>
    </row>
    <row r="140" spans="1:15" ht="14.25" hidden="1" x14ac:dyDescent="0.15">
      <c r="E140" s="6" t="s">
        <v>5</v>
      </c>
      <c r="F140" s="219" t="s">
        <v>101</v>
      </c>
      <c r="G140" s="219"/>
      <c r="H140" s="219"/>
      <c r="I140" s="219"/>
      <c r="J140" s="219"/>
      <c r="K140" s="219"/>
      <c r="L140" s="219"/>
      <c r="M140" s="219"/>
      <c r="N140" s="219"/>
      <c r="O140" t="s">
        <v>111</v>
      </c>
    </row>
    <row r="141" spans="1:15" ht="14.25" hidden="1" x14ac:dyDescent="0.15">
      <c r="E141" s="6"/>
      <c r="F141" s="238" t="s">
        <v>97</v>
      </c>
      <c r="G141" s="238"/>
      <c r="H141" s="238"/>
      <c r="I141" s="238"/>
      <c r="J141" s="238"/>
      <c r="K141" s="238"/>
      <c r="L141" s="238"/>
      <c r="M141" s="238"/>
      <c r="N141" s="238"/>
    </row>
    <row r="142" spans="1:15" ht="17.25" hidden="1" x14ac:dyDescent="0.15">
      <c r="E142" s="5"/>
      <c r="F142" s="237" t="s">
        <v>96</v>
      </c>
      <c r="G142" s="237"/>
      <c r="H142" s="237"/>
      <c r="I142" s="237"/>
      <c r="J142" s="237"/>
      <c r="K142" s="237"/>
      <c r="L142" s="237"/>
      <c r="M142" s="237"/>
      <c r="N142" s="237"/>
      <c r="O142" t="s">
        <v>100</v>
      </c>
    </row>
    <row r="143" spans="1:15" ht="14.25" hidden="1" x14ac:dyDescent="0.15">
      <c r="E143" s="5"/>
      <c r="F143" s="219" t="s">
        <v>109</v>
      </c>
      <c r="G143" s="219"/>
      <c r="H143" s="219"/>
      <c r="I143" s="219"/>
      <c r="J143" s="219"/>
      <c r="K143" s="219"/>
      <c r="L143" s="219"/>
      <c r="M143" s="219"/>
      <c r="N143" s="219"/>
    </row>
    <row r="144" spans="1:15" ht="16.5" hidden="1" customHeight="1" x14ac:dyDescent="0.15">
      <c r="E144" s="5"/>
      <c r="F144" s="234" t="s">
        <v>99</v>
      </c>
      <c r="G144" s="234"/>
      <c r="H144" s="234"/>
      <c r="I144" s="234"/>
      <c r="J144" s="234"/>
      <c r="K144" s="234"/>
      <c r="L144" s="234"/>
      <c r="M144" s="234"/>
      <c r="N144" s="234"/>
    </row>
    <row r="145" spans="5:15" ht="11.25" hidden="1" customHeight="1" x14ac:dyDescent="0.15">
      <c r="E145" s="5"/>
      <c r="F145" s="73"/>
      <c r="G145" s="73"/>
      <c r="H145" s="73"/>
      <c r="I145" s="73"/>
      <c r="J145" s="73"/>
      <c r="K145" s="73"/>
      <c r="L145" s="73"/>
      <c r="M145" s="73"/>
      <c r="N145" s="73"/>
    </row>
    <row r="146" spans="5:15" ht="14.25" hidden="1" x14ac:dyDescent="0.15">
      <c r="E146" s="6" t="s">
        <v>3</v>
      </c>
      <c r="F146" s="219" t="s">
        <v>63</v>
      </c>
      <c r="G146" s="219"/>
      <c r="H146" s="219"/>
      <c r="I146" s="219"/>
      <c r="J146" s="219"/>
      <c r="K146" s="219"/>
      <c r="L146" s="219"/>
      <c r="M146" s="219"/>
      <c r="N146" s="219"/>
      <c r="O146" t="s">
        <v>61</v>
      </c>
    </row>
    <row r="147" spans="5:15" ht="14.25" hidden="1" x14ac:dyDescent="0.15">
      <c r="E147" s="5"/>
      <c r="F147" s="219" t="s">
        <v>137</v>
      </c>
      <c r="G147" s="219"/>
      <c r="H147" s="219"/>
      <c r="I147" s="219"/>
      <c r="J147" s="219"/>
      <c r="K147" s="219"/>
      <c r="L147" s="219"/>
      <c r="M147" s="219"/>
      <c r="N147" s="219"/>
      <c r="O147" t="s">
        <v>60</v>
      </c>
    </row>
    <row r="148" spans="5:15" hidden="1" x14ac:dyDescent="0.15"/>
    <row r="149" spans="5:15" hidden="1" x14ac:dyDescent="0.15"/>
  </sheetData>
  <sheetProtection sheet="1" objects="1" scenarios="1" selectLockedCells="1" selectUnlockedCells="1"/>
  <mergeCells count="120">
    <mergeCell ref="E16:I16"/>
    <mergeCell ref="J16:N16"/>
    <mergeCell ref="E13:N13"/>
    <mergeCell ref="B14:D14"/>
    <mergeCell ref="E14:N14"/>
    <mergeCell ref="B15:D15"/>
    <mergeCell ref="E15:I15"/>
    <mergeCell ref="J15:N15"/>
    <mergeCell ref="C41:D41"/>
    <mergeCell ref="C54:D54"/>
    <mergeCell ref="C56:N56"/>
    <mergeCell ref="J53:K53"/>
    <mergeCell ref="J50:K50"/>
    <mergeCell ref="D51:H51"/>
    <mergeCell ref="D52:H52"/>
    <mergeCell ref="J52:K52"/>
    <mergeCell ref="E41:N41"/>
    <mergeCell ref="D49:H49"/>
    <mergeCell ref="J49:K49"/>
    <mergeCell ref="D53:H53"/>
    <mergeCell ref="E54:N54"/>
    <mergeCell ref="D48:H48"/>
    <mergeCell ref="J48:K48"/>
    <mergeCell ref="J51:K51"/>
    <mergeCell ref="D47:H47"/>
    <mergeCell ref="D50:H50"/>
    <mergeCell ref="J47:K47"/>
    <mergeCell ref="D55:N55"/>
    <mergeCell ref="J46:K46"/>
    <mergeCell ref="F147:N147"/>
    <mergeCell ref="F146:N146"/>
    <mergeCell ref="F144:N144"/>
    <mergeCell ref="F143:N143"/>
    <mergeCell ref="F85:N85"/>
    <mergeCell ref="F88:N88"/>
    <mergeCell ref="F94:N94"/>
    <mergeCell ref="F117:N117"/>
    <mergeCell ref="A138:N138"/>
    <mergeCell ref="F142:N142"/>
    <mergeCell ref="F141:N141"/>
    <mergeCell ref="F118:N118"/>
    <mergeCell ref="F132:N132"/>
    <mergeCell ref="F127:N127"/>
    <mergeCell ref="F128:N128"/>
    <mergeCell ref="B126:D126"/>
    <mergeCell ref="F126:N126"/>
    <mergeCell ref="F140:N140"/>
    <mergeCell ref="F129:N129"/>
    <mergeCell ref="F120:N120"/>
    <mergeCell ref="A136:N136"/>
    <mergeCell ref="F87:N87"/>
    <mergeCell ref="B93:D93"/>
    <mergeCell ref="F93:N93"/>
    <mergeCell ref="L57:M57"/>
    <mergeCell ref="B82:D82"/>
    <mergeCell ref="F98:N98"/>
    <mergeCell ref="F106:N106"/>
    <mergeCell ref="F99:N99"/>
    <mergeCell ref="F96:N96"/>
    <mergeCell ref="F109:N109"/>
    <mergeCell ref="D58:N58"/>
    <mergeCell ref="F121:N121"/>
    <mergeCell ref="F95:N95"/>
    <mergeCell ref="B114:D114"/>
    <mergeCell ref="F105:N105"/>
    <mergeCell ref="F115:N115"/>
    <mergeCell ref="B103:D103"/>
    <mergeCell ref="F103:N103"/>
    <mergeCell ref="F108:N108"/>
    <mergeCell ref="F104:N104"/>
    <mergeCell ref="F116:N116"/>
    <mergeCell ref="F114:N114"/>
    <mergeCell ref="E42:N42"/>
    <mergeCell ref="H33:N38"/>
    <mergeCell ref="D40:N40"/>
    <mergeCell ref="A18:E18"/>
    <mergeCell ref="F131:N131"/>
    <mergeCell ref="A79:N79"/>
    <mergeCell ref="F82:N82"/>
    <mergeCell ref="F84:N84"/>
    <mergeCell ref="C43:N43"/>
    <mergeCell ref="F83:N83"/>
    <mergeCell ref="B94:D94"/>
    <mergeCell ref="B95:D95"/>
    <mergeCell ref="C19:E19"/>
    <mergeCell ref="A78:N78"/>
    <mergeCell ref="D44:N44"/>
    <mergeCell ref="A45:C45"/>
    <mergeCell ref="D45:H45"/>
    <mergeCell ref="J45:K45"/>
    <mergeCell ref="D46:H46"/>
    <mergeCell ref="C59:N59"/>
    <mergeCell ref="C60:G60"/>
    <mergeCell ref="H60:N60"/>
    <mergeCell ref="C57:G57"/>
    <mergeCell ref="H57:K57"/>
    <mergeCell ref="A32:E32"/>
    <mergeCell ref="D20:E20"/>
    <mergeCell ref="J20:K20"/>
    <mergeCell ref="G20:H20"/>
    <mergeCell ref="F19:H19"/>
    <mergeCell ref="I19:M19"/>
    <mergeCell ref="B19:B20"/>
    <mergeCell ref="B33:B34"/>
    <mergeCell ref="A1:N1"/>
    <mergeCell ref="A4:N4"/>
    <mergeCell ref="A5:N5"/>
    <mergeCell ref="A8:N8"/>
    <mergeCell ref="N19:N20"/>
    <mergeCell ref="B31:N31"/>
    <mergeCell ref="A2:N2"/>
    <mergeCell ref="A3:N3"/>
    <mergeCell ref="A11:N11"/>
    <mergeCell ref="B12:D12"/>
    <mergeCell ref="E12:I12"/>
    <mergeCell ref="J12:N12"/>
    <mergeCell ref="B13:D13"/>
    <mergeCell ref="D34:E34"/>
    <mergeCell ref="C33:G33"/>
    <mergeCell ref="B16:D16"/>
  </mergeCells>
  <phoneticPr fontId="1"/>
  <printOptions horizontalCentered="1"/>
  <pageMargins left="0.39370078740157483" right="0.39370078740157483" top="0.19685039370078741" bottom="0.19685039370078741" header="0" footer="0"/>
  <pageSetup paperSize="9" scale="95" fitToHeight="3" orientation="portrait" horizontalDpi="4294967295" r:id="rId1"/>
  <headerFooter alignWithMargins="0"/>
  <rowBreaks count="2" manualBreakCount="2">
    <brk id="38" max="13" man="1"/>
    <brk id="77"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Z42"/>
  <sheetViews>
    <sheetView showGridLines="0" showRowColHeaders="0" showZeros="0" tabSelected="1" view="pageBreakPreview" zoomScale="85" zoomScaleNormal="55" zoomScaleSheetLayoutView="85" workbookViewId="0">
      <pane xSplit="16" topLeftCell="Q1" activePane="topRight" state="frozen"/>
      <selection activeCell="O116" sqref="O116"/>
      <selection pane="topRight" activeCell="A16" sqref="A16:C16"/>
    </sheetView>
  </sheetViews>
  <sheetFormatPr defaultRowHeight="13.5" x14ac:dyDescent="0.1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52" width="9" hidden="1" customWidth="1"/>
  </cols>
  <sheetData>
    <row r="1" spans="1:37" ht="28.5" customHeight="1" x14ac:dyDescent="0.25">
      <c r="A1" s="111"/>
      <c r="B1" s="111"/>
      <c r="C1" s="111"/>
      <c r="D1" s="307" t="s">
        <v>206</v>
      </c>
      <c r="E1" s="307"/>
      <c r="F1" s="307"/>
      <c r="G1" s="307"/>
      <c r="H1" s="307"/>
      <c r="I1" s="307"/>
      <c r="J1" s="307"/>
      <c r="K1" s="307"/>
      <c r="L1" s="307"/>
      <c r="M1" s="307"/>
      <c r="N1" s="307"/>
      <c r="O1" s="307"/>
      <c r="P1" s="307"/>
      <c r="Q1" s="80"/>
      <c r="R1" s="80"/>
      <c r="S1" s="81"/>
      <c r="T1" s="81"/>
      <c r="U1" s="81"/>
      <c r="V1" s="81"/>
      <c r="W1" s="81"/>
      <c r="X1" s="81"/>
      <c r="Y1" s="81"/>
      <c r="Z1" s="81"/>
      <c r="AA1" s="81"/>
      <c r="AB1" s="81"/>
      <c r="AC1" s="81"/>
      <c r="AD1" s="81"/>
      <c r="AE1" s="81"/>
      <c r="AF1" s="81"/>
      <c r="AG1" s="80"/>
      <c r="AH1" s="80"/>
      <c r="AI1" s="80"/>
      <c r="AJ1" s="80"/>
      <c r="AK1" s="80"/>
    </row>
    <row r="2" spans="1:37" ht="5.25" customHeight="1" x14ac:dyDescent="0.15">
      <c r="A2" s="111"/>
      <c r="B2" s="111"/>
      <c r="C2" s="111"/>
      <c r="D2" s="111"/>
      <c r="E2" s="111"/>
      <c r="F2" s="111"/>
      <c r="G2" s="111"/>
      <c r="H2" s="111"/>
      <c r="I2" s="111"/>
      <c r="J2" s="111"/>
      <c r="K2" s="111"/>
      <c r="L2" s="111"/>
      <c r="M2" s="111"/>
      <c r="N2" s="111"/>
      <c r="O2" s="111"/>
      <c r="P2" s="111"/>
      <c r="Q2" s="80"/>
      <c r="R2" s="80"/>
      <c r="S2" s="80"/>
      <c r="T2" s="80"/>
      <c r="U2" s="80"/>
      <c r="V2" s="80"/>
      <c r="W2" s="80"/>
      <c r="X2" s="80"/>
      <c r="Y2" s="80"/>
      <c r="Z2" s="80"/>
      <c r="AA2" s="80"/>
      <c r="AB2" s="80"/>
      <c r="AC2" s="80"/>
      <c r="AD2" s="80"/>
      <c r="AE2" s="80"/>
      <c r="AF2" s="80"/>
      <c r="AG2" s="80"/>
      <c r="AH2" s="80"/>
      <c r="AI2" s="80"/>
      <c r="AJ2" s="80"/>
      <c r="AK2" s="80"/>
    </row>
    <row r="3" spans="1:37" x14ac:dyDescent="0.15">
      <c r="A3" s="112"/>
      <c r="B3" s="112"/>
      <c r="C3" s="112"/>
      <c r="D3" s="112"/>
      <c r="E3" s="112"/>
      <c r="F3" s="112"/>
      <c r="G3" s="112"/>
      <c r="H3" s="112"/>
      <c r="I3" s="112"/>
      <c r="J3" s="112"/>
      <c r="K3" s="323" t="s">
        <v>209</v>
      </c>
      <c r="L3" s="323"/>
      <c r="M3" s="113"/>
      <c r="N3" s="114" t="s">
        <v>45</v>
      </c>
      <c r="O3" s="113"/>
      <c r="P3" s="114" t="s">
        <v>13</v>
      </c>
      <c r="Q3" s="80"/>
      <c r="R3" s="80"/>
      <c r="S3" s="80"/>
      <c r="T3" s="80"/>
      <c r="U3" s="80"/>
      <c r="V3" s="80"/>
      <c r="W3" s="80"/>
      <c r="X3" s="80"/>
      <c r="Y3" s="80"/>
      <c r="Z3" s="80"/>
      <c r="AA3" s="80"/>
      <c r="AB3" s="80"/>
      <c r="AC3" s="80"/>
      <c r="AD3" s="80"/>
      <c r="AE3" s="80"/>
      <c r="AF3" s="80"/>
      <c r="AG3" s="80"/>
      <c r="AH3" s="80"/>
      <c r="AI3" s="80"/>
      <c r="AJ3" s="80"/>
      <c r="AK3" s="80"/>
    </row>
    <row r="4" spans="1:37" ht="5.25" customHeight="1" thickBot="1" x14ac:dyDescent="0.2">
      <c r="A4" s="111"/>
      <c r="B4" s="111"/>
      <c r="C4" s="111"/>
      <c r="D4" s="111"/>
      <c r="E4" s="111"/>
      <c r="F4" s="111"/>
      <c r="G4" s="111"/>
      <c r="H4" s="111"/>
      <c r="I4" s="111"/>
      <c r="J4" s="111"/>
      <c r="K4" s="111"/>
      <c r="L4" s="111"/>
      <c r="M4" s="111"/>
      <c r="N4" s="111"/>
      <c r="O4" s="111"/>
      <c r="P4" s="111"/>
      <c r="Q4" s="80"/>
      <c r="R4" s="80"/>
      <c r="S4" s="80"/>
      <c r="T4" s="80"/>
      <c r="U4" s="80"/>
      <c r="V4" s="80"/>
      <c r="W4" s="80"/>
      <c r="X4" s="80"/>
      <c r="Y4" s="80"/>
      <c r="Z4" s="80"/>
      <c r="AA4" s="80"/>
      <c r="AB4" s="80"/>
      <c r="AC4" s="80"/>
      <c r="AD4" s="80"/>
      <c r="AE4" s="80"/>
      <c r="AF4" s="80"/>
      <c r="AG4" s="80"/>
      <c r="AH4" s="80"/>
      <c r="AI4" s="80"/>
      <c r="AJ4" s="80"/>
      <c r="AK4" s="80"/>
    </row>
    <row r="5" spans="1:37" ht="31.5" thickTop="1" x14ac:dyDescent="0.15">
      <c r="A5" s="324" t="s">
        <v>8</v>
      </c>
      <c r="B5" s="325"/>
      <c r="C5" s="326"/>
      <c r="D5" s="339"/>
      <c r="E5" s="340"/>
      <c r="F5" s="340"/>
      <c r="G5" s="340"/>
      <c r="H5" s="340"/>
      <c r="I5" s="340"/>
      <c r="J5" s="340"/>
      <c r="K5" s="340"/>
      <c r="L5" s="340"/>
      <c r="M5" s="340"/>
      <c r="N5" s="340"/>
      <c r="O5" s="340"/>
      <c r="P5" s="341"/>
      <c r="Q5" s="80"/>
      <c r="R5" s="80"/>
      <c r="S5" s="80"/>
      <c r="T5" s="80"/>
      <c r="U5" s="80"/>
      <c r="V5" s="80"/>
      <c r="W5" s="80"/>
      <c r="X5" s="80"/>
      <c r="Y5" s="80"/>
      <c r="Z5" s="80"/>
      <c r="AA5" s="80"/>
      <c r="AB5" s="80"/>
      <c r="AC5" s="80"/>
      <c r="AD5" s="80"/>
      <c r="AE5" s="80"/>
      <c r="AF5" s="80"/>
      <c r="AG5" s="80"/>
      <c r="AH5" s="80"/>
      <c r="AI5" s="80"/>
      <c r="AJ5" s="80"/>
      <c r="AK5" s="80"/>
    </row>
    <row r="6" spans="1:37" ht="30.75" x14ac:dyDescent="0.15">
      <c r="A6" s="320" t="s">
        <v>41</v>
      </c>
      <c r="B6" s="321"/>
      <c r="C6" s="322"/>
      <c r="D6" s="342"/>
      <c r="E6" s="342"/>
      <c r="F6" s="342"/>
      <c r="G6" s="342"/>
      <c r="H6" s="342"/>
      <c r="I6" s="342"/>
      <c r="J6" s="343"/>
      <c r="K6" s="286" t="s">
        <v>15</v>
      </c>
      <c r="L6" s="287"/>
      <c r="M6" s="288"/>
      <c r="N6" s="289"/>
      <c r="O6" s="289"/>
      <c r="P6" s="290"/>
      <c r="Q6" s="80"/>
      <c r="R6" s="80"/>
      <c r="S6" s="80"/>
      <c r="T6" s="80"/>
      <c r="U6" s="80"/>
      <c r="V6" s="80"/>
      <c r="W6" s="80"/>
      <c r="X6" s="80"/>
      <c r="Y6" s="80"/>
      <c r="Z6" s="80"/>
      <c r="AA6" s="80"/>
      <c r="AB6" s="80"/>
      <c r="AC6" s="80"/>
      <c r="AD6" s="80"/>
      <c r="AE6" s="80"/>
      <c r="AF6" s="80"/>
      <c r="AG6" s="80"/>
      <c r="AH6" s="80"/>
      <c r="AI6" s="80"/>
      <c r="AJ6" s="80"/>
      <c r="AK6" s="80"/>
    </row>
    <row r="7" spans="1:37" ht="30.75" x14ac:dyDescent="0.15">
      <c r="A7" s="308" t="s">
        <v>62</v>
      </c>
      <c r="B7" s="309"/>
      <c r="C7" s="310"/>
      <c r="D7" s="327"/>
      <c r="E7" s="327"/>
      <c r="F7" s="327"/>
      <c r="G7" s="327"/>
      <c r="H7" s="327"/>
      <c r="I7" s="327"/>
      <c r="J7" s="327"/>
      <c r="K7" s="327"/>
      <c r="L7" s="328"/>
      <c r="M7" s="286" t="s">
        <v>14</v>
      </c>
      <c r="N7" s="287"/>
      <c r="O7" s="346">
        <f>IF($M$6=D8,F8,IF($M$6=G8,I8,IF($M$6=J8,L8,IF($M$6=M8,O8,IF($M$6=D9,F9,IF($M$6=D10,F10+I10+L10+O10,IF($M$6=G10,I10+L10+O10,0)))))))+IF($M$6=J10,L10+O10,IF($M$6=M10,O10,IF($M$6=G9,I9,0)))</f>
        <v>0</v>
      </c>
      <c r="P7" s="347"/>
      <c r="Q7" s="80"/>
      <c r="R7" s="80"/>
      <c r="S7" s="80"/>
      <c r="T7" s="80"/>
      <c r="U7" s="80"/>
      <c r="V7" s="80"/>
      <c r="W7" s="80"/>
      <c r="X7" s="80"/>
      <c r="Y7" s="80"/>
      <c r="Z7" s="80"/>
      <c r="AA7" s="80"/>
      <c r="AB7" s="80"/>
      <c r="AC7" s="80"/>
      <c r="AD7" s="80"/>
      <c r="AE7" s="80"/>
      <c r="AF7" s="80"/>
      <c r="AG7" s="80"/>
      <c r="AH7" s="80"/>
      <c r="AI7" s="80"/>
      <c r="AJ7" s="80"/>
      <c r="AK7" s="80"/>
    </row>
    <row r="8" spans="1:37" ht="15.75" customHeight="1" x14ac:dyDescent="0.15">
      <c r="A8" s="311" t="s">
        <v>203</v>
      </c>
      <c r="B8" s="312"/>
      <c r="C8" s="313"/>
      <c r="D8" s="282" t="str">
        <f>U32</f>
        <v>１種・社</v>
      </c>
      <c r="E8" s="283"/>
      <c r="F8" s="181"/>
      <c r="G8" s="282" t="str">
        <f>V32</f>
        <v>１種・大</v>
      </c>
      <c r="H8" s="283"/>
      <c r="I8" s="181"/>
      <c r="J8" s="282" t="str">
        <f>W32</f>
        <v>２種・高</v>
      </c>
      <c r="K8" s="283"/>
      <c r="L8" s="181"/>
      <c r="M8" s="282" t="str">
        <f>X32</f>
        <v>３種・中</v>
      </c>
      <c r="N8" s="283"/>
      <c r="O8" s="367"/>
      <c r="P8" s="368"/>
      <c r="Q8" s="80"/>
      <c r="R8" s="82" t="s">
        <v>172</v>
      </c>
      <c r="S8" s="83"/>
      <c r="T8" s="83"/>
      <c r="U8" s="83"/>
      <c r="V8" s="83"/>
      <c r="W8" s="83"/>
      <c r="X8" s="83"/>
      <c r="Y8" s="83"/>
      <c r="Z8" s="83"/>
      <c r="AA8" s="83"/>
      <c r="AB8" s="83"/>
      <c r="AC8" s="83"/>
      <c r="AD8" s="83"/>
      <c r="AE8" s="83"/>
      <c r="AF8" s="80"/>
      <c r="AG8" s="80"/>
      <c r="AH8" s="80"/>
      <c r="AI8" s="80"/>
      <c r="AJ8" s="80"/>
      <c r="AK8" s="80"/>
    </row>
    <row r="9" spans="1:37" ht="15.75" customHeight="1" x14ac:dyDescent="0.15">
      <c r="A9" s="314"/>
      <c r="B9" s="315"/>
      <c r="C9" s="316"/>
      <c r="D9" s="365" t="str">
        <f>Y32</f>
        <v>４種・小</v>
      </c>
      <c r="E9" s="366"/>
      <c r="F9" s="182"/>
      <c r="G9" s="365" t="str">
        <f>AD32</f>
        <v>シ ニ ア</v>
      </c>
      <c r="H9" s="366"/>
      <c r="I9" s="182"/>
      <c r="J9" s="284"/>
      <c r="K9" s="284"/>
      <c r="L9" s="284"/>
      <c r="M9" s="284"/>
      <c r="N9" s="284"/>
      <c r="O9" s="284"/>
      <c r="P9" s="285"/>
      <c r="Q9" s="80"/>
      <c r="R9" s="83"/>
      <c r="S9" s="83"/>
      <c r="T9" s="83"/>
      <c r="U9" s="83"/>
      <c r="V9" s="83"/>
      <c r="W9" s="83"/>
      <c r="X9" s="83"/>
      <c r="Y9" s="83"/>
      <c r="Z9" s="83"/>
      <c r="AA9" s="83"/>
      <c r="AB9" s="83"/>
      <c r="AC9" s="83"/>
      <c r="AD9" s="83"/>
      <c r="AE9" s="83"/>
      <c r="AF9" s="80"/>
      <c r="AG9" s="80"/>
      <c r="AH9" s="80"/>
      <c r="AI9" s="80"/>
      <c r="AJ9" s="80"/>
      <c r="AK9" s="80"/>
    </row>
    <row r="10" spans="1:37" ht="15.75" customHeight="1" x14ac:dyDescent="0.15">
      <c r="A10" s="317"/>
      <c r="B10" s="318"/>
      <c r="C10" s="319"/>
      <c r="D10" s="348" t="str">
        <f>Z32</f>
        <v>女子一般</v>
      </c>
      <c r="E10" s="349"/>
      <c r="F10" s="183"/>
      <c r="G10" s="348" t="str">
        <f>AA32</f>
        <v>女子大学</v>
      </c>
      <c r="H10" s="349"/>
      <c r="I10" s="183"/>
      <c r="J10" s="348" t="str">
        <f>AB32</f>
        <v>女子高校</v>
      </c>
      <c r="K10" s="349"/>
      <c r="L10" s="184"/>
      <c r="M10" s="348" t="str">
        <f>AC32</f>
        <v>女子中学</v>
      </c>
      <c r="N10" s="349"/>
      <c r="O10" s="356"/>
      <c r="P10" s="357"/>
      <c r="Q10" s="80"/>
      <c r="R10" s="83"/>
      <c r="S10" s="83"/>
      <c r="T10" s="83"/>
      <c r="U10" s="83"/>
      <c r="V10" s="83"/>
      <c r="W10" s="83"/>
      <c r="X10" s="83"/>
      <c r="Y10" s="83"/>
      <c r="Z10" s="83"/>
      <c r="AA10" s="83"/>
      <c r="AB10" s="83"/>
      <c r="AC10" s="83"/>
      <c r="AD10" s="83"/>
      <c r="AE10" s="83"/>
      <c r="AF10" s="80"/>
      <c r="AG10" s="80"/>
      <c r="AH10" s="80"/>
      <c r="AI10" s="80"/>
      <c r="AJ10" s="80"/>
      <c r="AK10" s="80"/>
    </row>
    <row r="11" spans="1:37" ht="13.5" customHeight="1" x14ac:dyDescent="0.15">
      <c r="A11" s="294" t="s">
        <v>87</v>
      </c>
      <c r="B11" s="294"/>
      <c r="C11" s="294"/>
      <c r="D11" s="294"/>
      <c r="E11" s="294"/>
      <c r="F11" s="294"/>
      <c r="G11" s="294"/>
      <c r="H11" s="294"/>
      <c r="I11" s="294"/>
      <c r="J11" s="294"/>
      <c r="K11" s="294"/>
      <c r="L11" s="294"/>
      <c r="M11" s="294"/>
      <c r="N11" s="294"/>
      <c r="O11" s="294"/>
      <c r="P11" s="294"/>
      <c r="Q11" s="80"/>
      <c r="R11" s="83"/>
      <c r="S11" s="83"/>
      <c r="T11" s="83"/>
      <c r="U11" s="83"/>
      <c r="V11" s="83"/>
      <c r="W11" s="83"/>
      <c r="X11" s="83"/>
      <c r="Y11" s="83"/>
      <c r="Z11" s="83"/>
      <c r="AA11" s="83"/>
      <c r="AB11" s="83"/>
      <c r="AC11" s="83"/>
      <c r="AD11" s="83"/>
      <c r="AE11" s="83"/>
      <c r="AF11" s="80"/>
      <c r="AG11" s="80"/>
      <c r="AH11" s="80"/>
      <c r="AI11" s="80"/>
      <c r="AJ11" s="80"/>
      <c r="AK11" s="80"/>
    </row>
    <row r="12" spans="1:37" ht="14.25" customHeight="1" thickBot="1" x14ac:dyDescent="0.2">
      <c r="A12" s="115"/>
      <c r="B12" s="115"/>
      <c r="C12" s="115"/>
      <c r="D12" s="115"/>
      <c r="E12" s="115"/>
      <c r="F12" s="115"/>
      <c r="G12" s="115"/>
      <c r="H12" s="115"/>
      <c r="I12" s="115"/>
      <c r="J12" s="115"/>
      <c r="K12" s="115"/>
      <c r="L12" s="115"/>
      <c r="M12" s="115"/>
      <c r="N12" s="115"/>
      <c r="O12" s="115"/>
      <c r="P12" s="115"/>
      <c r="Q12" s="80"/>
      <c r="R12" s="83"/>
      <c r="S12" s="83"/>
      <c r="T12" s="83"/>
      <c r="U12" s="83"/>
      <c r="V12" s="83"/>
      <c r="W12" s="83"/>
      <c r="X12" s="83"/>
      <c r="Y12" s="83"/>
      <c r="Z12" s="83"/>
      <c r="AA12" s="83"/>
      <c r="AB12" s="83"/>
      <c r="AC12" s="83"/>
      <c r="AD12" s="83"/>
      <c r="AE12" s="83"/>
      <c r="AF12" s="80"/>
      <c r="AG12" s="80"/>
      <c r="AH12" s="80"/>
      <c r="AI12" s="80"/>
      <c r="AJ12" s="80"/>
      <c r="AK12" s="80"/>
    </row>
    <row r="13" spans="1:37" ht="14.25" customHeight="1" thickTop="1" x14ac:dyDescent="0.15">
      <c r="A13" s="371" t="s">
        <v>179</v>
      </c>
      <c r="B13" s="372"/>
      <c r="C13" s="372"/>
      <c r="D13" s="399">
        <v>2020</v>
      </c>
      <c r="E13" s="400"/>
      <c r="F13" s="116" t="s">
        <v>204</v>
      </c>
      <c r="G13" s="401"/>
      <c r="H13" s="401"/>
      <c r="I13" s="117" t="s">
        <v>205</v>
      </c>
      <c r="J13" s="118"/>
      <c r="K13" s="116" t="s">
        <v>13</v>
      </c>
      <c r="L13" s="119"/>
      <c r="M13" s="119"/>
      <c r="N13" s="119"/>
      <c r="O13" s="119"/>
      <c r="P13" s="120"/>
      <c r="Q13" s="80"/>
      <c r="R13" s="83"/>
      <c r="S13" s="83"/>
      <c r="T13" s="83"/>
      <c r="U13" s="83"/>
      <c r="V13" s="83"/>
      <c r="W13" s="83"/>
      <c r="X13" s="83"/>
      <c r="Y13" s="83"/>
      <c r="Z13" s="83"/>
      <c r="AA13" s="83"/>
      <c r="AB13" s="83"/>
      <c r="AC13" s="83"/>
      <c r="AD13" s="83"/>
      <c r="AE13" s="83"/>
      <c r="AF13" s="80"/>
      <c r="AG13" s="80"/>
      <c r="AH13" s="80"/>
      <c r="AI13" s="80"/>
      <c r="AJ13" s="80"/>
      <c r="AK13" s="80"/>
    </row>
    <row r="14" spans="1:37" ht="13.5" customHeight="1" x14ac:dyDescent="0.15">
      <c r="A14" s="373" t="s">
        <v>164</v>
      </c>
      <c r="B14" s="374"/>
      <c r="C14" s="374"/>
      <c r="D14" s="375" t="s">
        <v>165</v>
      </c>
      <c r="E14" s="375"/>
      <c r="F14" s="375"/>
      <c r="G14" s="375"/>
      <c r="H14" s="375"/>
      <c r="I14" s="375"/>
      <c r="J14" s="375"/>
      <c r="K14" s="375"/>
      <c r="L14" s="375"/>
      <c r="M14" s="375"/>
      <c r="N14" s="375"/>
      <c r="O14" s="375"/>
      <c r="P14" s="376"/>
      <c r="Q14" s="80"/>
      <c r="R14" s="83"/>
      <c r="S14" s="83"/>
      <c r="T14" s="83"/>
      <c r="U14" s="83"/>
      <c r="V14" s="83"/>
      <c r="W14" s="83"/>
      <c r="X14" s="83"/>
      <c r="Y14" s="83"/>
      <c r="Z14" s="83"/>
      <c r="AA14" s="83"/>
      <c r="AB14" s="83"/>
      <c r="AC14" s="83"/>
      <c r="AD14" s="83"/>
      <c r="AE14" s="83"/>
      <c r="AF14" s="80"/>
      <c r="AG14" s="80"/>
      <c r="AH14" s="80"/>
      <c r="AI14" s="80"/>
      <c r="AJ14" s="80"/>
      <c r="AK14" s="80"/>
    </row>
    <row r="15" spans="1:37" ht="14.25" x14ac:dyDescent="0.15">
      <c r="A15" s="336" t="s">
        <v>171</v>
      </c>
      <c r="B15" s="337"/>
      <c r="C15" s="338"/>
      <c r="D15" s="292" t="s">
        <v>166</v>
      </c>
      <c r="E15" s="293"/>
      <c r="F15" s="121" t="s">
        <v>167</v>
      </c>
      <c r="G15" s="122"/>
      <c r="H15" s="121" t="s">
        <v>168</v>
      </c>
      <c r="I15" s="123"/>
      <c r="J15" s="123" t="s">
        <v>173</v>
      </c>
      <c r="K15" s="123"/>
      <c r="L15" s="295" t="s">
        <v>169</v>
      </c>
      <c r="M15" s="295"/>
      <c r="N15" s="295"/>
      <c r="O15" s="295"/>
      <c r="P15" s="296"/>
      <c r="Q15" s="80"/>
      <c r="R15" s="83"/>
      <c r="S15" s="83"/>
      <c r="T15" s="83"/>
      <c r="U15" s="83"/>
      <c r="V15" s="83"/>
      <c r="W15" s="83"/>
      <c r="X15" s="83"/>
      <c r="Y15" s="83"/>
      <c r="Z15" s="83"/>
      <c r="AA15" s="83"/>
      <c r="AB15" s="83"/>
      <c r="AC15" s="83"/>
      <c r="AD15" s="83"/>
      <c r="AE15" s="83"/>
      <c r="AF15" s="80"/>
      <c r="AG15" s="80"/>
      <c r="AH15" s="80"/>
      <c r="AI15" s="80"/>
      <c r="AJ15" s="80"/>
      <c r="AK15" s="80"/>
    </row>
    <row r="16" spans="1:37" ht="14.25" x14ac:dyDescent="0.15">
      <c r="A16" s="336" t="s">
        <v>171</v>
      </c>
      <c r="B16" s="337"/>
      <c r="C16" s="338"/>
      <c r="D16" s="292" t="s">
        <v>119</v>
      </c>
      <c r="E16" s="293"/>
      <c r="F16" s="121" t="s">
        <v>167</v>
      </c>
      <c r="G16" s="122"/>
      <c r="H16" s="121" t="s">
        <v>168</v>
      </c>
      <c r="I16" s="124" t="s">
        <v>174</v>
      </c>
      <c r="J16" s="291"/>
      <c r="K16" s="291"/>
      <c r="L16" s="295" t="s">
        <v>175</v>
      </c>
      <c r="M16" s="295"/>
      <c r="N16" s="295"/>
      <c r="O16" s="295"/>
      <c r="P16" s="296"/>
      <c r="Q16" s="80"/>
      <c r="R16" s="83"/>
      <c r="S16" s="83"/>
      <c r="T16" s="83"/>
      <c r="U16" s="83"/>
      <c r="V16" s="83"/>
      <c r="W16" s="83"/>
      <c r="X16" s="83"/>
      <c r="Y16" s="83"/>
      <c r="Z16" s="83"/>
      <c r="AA16" s="83"/>
      <c r="AB16" s="83"/>
      <c r="AC16" s="83"/>
      <c r="AD16" s="83"/>
      <c r="AE16" s="83"/>
      <c r="AF16" s="80"/>
      <c r="AG16" s="80"/>
      <c r="AH16" s="80"/>
      <c r="AI16" s="80"/>
      <c r="AJ16" s="80"/>
      <c r="AK16" s="80"/>
    </row>
    <row r="17" spans="1:37" ht="14.25" x14ac:dyDescent="0.15">
      <c r="A17" s="336" t="s">
        <v>171</v>
      </c>
      <c r="B17" s="337"/>
      <c r="C17" s="338"/>
      <c r="D17" s="292" t="s">
        <v>170</v>
      </c>
      <c r="E17" s="293"/>
      <c r="F17" s="121" t="s">
        <v>167</v>
      </c>
      <c r="G17" s="122"/>
      <c r="H17" s="121" t="s">
        <v>168</v>
      </c>
      <c r="I17" s="123"/>
      <c r="J17" s="123"/>
      <c r="K17" s="123"/>
      <c r="L17" s="123"/>
      <c r="M17" s="123"/>
      <c r="N17" s="123"/>
      <c r="O17" s="123"/>
      <c r="P17" s="125"/>
      <c r="Q17" s="80"/>
      <c r="R17" s="83"/>
      <c r="S17" s="83"/>
      <c r="T17" s="83"/>
      <c r="U17" s="83"/>
      <c r="V17" s="83"/>
      <c r="W17" s="83"/>
      <c r="X17" s="83"/>
      <c r="Y17" s="83"/>
      <c r="Z17" s="83"/>
      <c r="AA17" s="83"/>
      <c r="AB17" s="83"/>
      <c r="AC17" s="83"/>
      <c r="AD17" s="83"/>
      <c r="AE17" s="83"/>
      <c r="AF17" s="80"/>
      <c r="AG17" s="80"/>
      <c r="AH17" s="80"/>
      <c r="AI17" s="80"/>
      <c r="AJ17" s="80"/>
      <c r="AK17" s="80"/>
    </row>
    <row r="18" spans="1:37" ht="14.25" x14ac:dyDescent="0.15">
      <c r="A18" s="336" t="s">
        <v>171</v>
      </c>
      <c r="B18" s="337"/>
      <c r="C18" s="338"/>
      <c r="D18" s="292" t="s">
        <v>207</v>
      </c>
      <c r="E18" s="293"/>
      <c r="F18" s="293"/>
      <c r="G18" s="123"/>
      <c r="H18" s="123"/>
      <c r="I18" s="124" t="s">
        <v>176</v>
      </c>
      <c r="J18" s="353"/>
      <c r="K18" s="353"/>
      <c r="L18" s="353"/>
      <c r="M18" s="353"/>
      <c r="N18" s="353"/>
      <c r="O18" s="353"/>
      <c r="P18" s="125" t="s">
        <v>177</v>
      </c>
      <c r="Q18" s="80"/>
      <c r="R18" s="83"/>
      <c r="S18" s="83"/>
      <c r="T18" s="83"/>
      <c r="U18" s="83"/>
      <c r="V18" s="83"/>
      <c r="W18" s="83"/>
      <c r="X18" s="83"/>
      <c r="Y18" s="83"/>
      <c r="Z18" s="83"/>
      <c r="AA18" s="83"/>
      <c r="AB18" s="83"/>
      <c r="AC18" s="83"/>
      <c r="AD18" s="83"/>
      <c r="AE18" s="83"/>
      <c r="AF18" s="80"/>
      <c r="AG18" s="80"/>
      <c r="AH18" s="80"/>
      <c r="AI18" s="80"/>
      <c r="AJ18" s="80"/>
      <c r="AK18" s="80"/>
    </row>
    <row r="19" spans="1:37" ht="15" thickBot="1" x14ac:dyDescent="0.2">
      <c r="A19" s="301" t="s">
        <v>171</v>
      </c>
      <c r="B19" s="302"/>
      <c r="C19" s="303"/>
      <c r="D19" s="354" t="s">
        <v>178</v>
      </c>
      <c r="E19" s="355"/>
      <c r="F19" s="355"/>
      <c r="G19" s="355"/>
      <c r="H19" s="355"/>
      <c r="I19" s="126" t="s">
        <v>176</v>
      </c>
      <c r="J19" s="377"/>
      <c r="K19" s="377"/>
      <c r="L19" s="377"/>
      <c r="M19" s="377"/>
      <c r="N19" s="377"/>
      <c r="O19" s="377"/>
      <c r="P19" s="127" t="s">
        <v>177</v>
      </c>
      <c r="Q19" s="80"/>
      <c r="R19" s="83"/>
      <c r="S19" s="83"/>
      <c r="T19" s="83"/>
      <c r="U19" s="83"/>
      <c r="V19" s="83"/>
      <c r="W19" s="83"/>
      <c r="X19" s="83"/>
      <c r="Y19" s="83"/>
      <c r="Z19" s="83"/>
      <c r="AA19" s="83"/>
      <c r="AB19" s="83"/>
      <c r="AC19" s="83"/>
      <c r="AD19" s="83"/>
      <c r="AE19" s="83"/>
      <c r="AF19" s="80"/>
      <c r="AG19" s="80"/>
      <c r="AH19" s="80"/>
      <c r="AI19" s="80"/>
      <c r="AJ19" s="80"/>
      <c r="AK19" s="80"/>
    </row>
    <row r="20" spans="1:37" ht="15" thickTop="1" x14ac:dyDescent="0.15">
      <c r="A20" s="304" t="s">
        <v>171</v>
      </c>
      <c r="B20" s="305"/>
      <c r="C20" s="306"/>
      <c r="D20" s="360" t="s">
        <v>180</v>
      </c>
      <c r="E20" s="361"/>
      <c r="F20" s="361"/>
      <c r="G20" s="361"/>
      <c r="H20" s="128" t="s">
        <v>67</v>
      </c>
      <c r="I20" s="118"/>
      <c r="J20" s="297" t="s">
        <v>182</v>
      </c>
      <c r="K20" s="297"/>
      <c r="L20" s="117"/>
      <c r="M20" s="117"/>
      <c r="N20" s="117"/>
      <c r="O20" s="117"/>
      <c r="P20" s="120"/>
      <c r="Q20" s="80"/>
      <c r="R20" s="83"/>
      <c r="S20" s="83"/>
      <c r="T20" s="83"/>
      <c r="U20" s="83"/>
      <c r="V20" s="83"/>
      <c r="W20" s="83"/>
      <c r="X20" s="83"/>
      <c r="Y20" s="83"/>
      <c r="Z20" s="83"/>
      <c r="AA20" s="83"/>
      <c r="AB20" s="83"/>
      <c r="AC20" s="83"/>
      <c r="AD20" s="83"/>
      <c r="AE20" s="83"/>
      <c r="AF20" s="80"/>
      <c r="AG20" s="80"/>
      <c r="AH20" s="80"/>
      <c r="AI20" s="80"/>
      <c r="AJ20" s="80"/>
      <c r="AK20" s="80"/>
    </row>
    <row r="21" spans="1:37" ht="14.25" x14ac:dyDescent="0.15">
      <c r="A21" s="129"/>
      <c r="B21" s="130"/>
      <c r="C21" s="131"/>
      <c r="D21" s="298" t="s">
        <v>196</v>
      </c>
      <c r="E21" s="299"/>
      <c r="F21" s="299"/>
      <c r="G21" s="299"/>
      <c r="H21" s="299"/>
      <c r="I21" s="299"/>
      <c r="J21" s="299"/>
      <c r="K21" s="299"/>
      <c r="L21" s="299"/>
      <c r="M21" s="299"/>
      <c r="N21" s="299"/>
      <c r="O21" s="299"/>
      <c r="P21" s="300"/>
      <c r="Q21" s="80"/>
      <c r="R21" s="83"/>
      <c r="S21" s="83"/>
      <c r="T21" s="83"/>
      <c r="U21" s="83"/>
      <c r="V21" s="83"/>
      <c r="W21" s="83"/>
      <c r="X21" s="83"/>
      <c r="Y21" s="83"/>
      <c r="Z21" s="83"/>
      <c r="AA21" s="83"/>
      <c r="AB21" s="83"/>
      <c r="AC21" s="83"/>
      <c r="AD21" s="83"/>
      <c r="AE21" s="83"/>
      <c r="AF21" s="80"/>
      <c r="AG21" s="80"/>
      <c r="AH21" s="80"/>
      <c r="AI21" s="80"/>
      <c r="AJ21" s="80"/>
      <c r="AK21" s="80"/>
    </row>
    <row r="22" spans="1:37" ht="14.25" x14ac:dyDescent="0.15">
      <c r="A22" s="277" t="s">
        <v>171</v>
      </c>
      <c r="B22" s="278"/>
      <c r="C22" s="279"/>
      <c r="D22" s="250" t="s">
        <v>190</v>
      </c>
      <c r="E22" s="251"/>
      <c r="F22" s="251"/>
      <c r="G22" s="251"/>
      <c r="H22" s="132" t="s">
        <v>198</v>
      </c>
      <c r="I22" s="397"/>
      <c r="J22" s="397"/>
      <c r="K22" s="397"/>
      <c r="L22" s="398" t="s">
        <v>201</v>
      </c>
      <c r="M22" s="398"/>
      <c r="N22" s="398"/>
      <c r="O22" s="133"/>
      <c r="P22" s="134" t="s">
        <v>200</v>
      </c>
      <c r="Q22" s="80"/>
      <c r="R22" s="83"/>
      <c r="S22" s="83"/>
      <c r="T22" s="83"/>
      <c r="U22" s="83"/>
      <c r="V22" s="83"/>
      <c r="W22" s="83"/>
      <c r="X22" s="83"/>
      <c r="Y22" s="83"/>
      <c r="Z22" s="83"/>
      <c r="AA22" s="83"/>
      <c r="AB22" s="83"/>
      <c r="AC22" s="83"/>
      <c r="AD22" s="83"/>
      <c r="AE22" s="83"/>
      <c r="AF22" s="80"/>
      <c r="AG22" s="80"/>
      <c r="AH22" s="80"/>
      <c r="AI22" s="80"/>
      <c r="AJ22" s="80"/>
      <c r="AK22" s="80"/>
    </row>
    <row r="23" spans="1:37" ht="14.25" x14ac:dyDescent="0.15">
      <c r="A23" s="135"/>
      <c r="B23" s="136"/>
      <c r="C23" s="137"/>
      <c r="D23" s="362" t="s">
        <v>195</v>
      </c>
      <c r="E23" s="363"/>
      <c r="F23" s="363"/>
      <c r="G23" s="363"/>
      <c r="H23" s="363"/>
      <c r="I23" s="363"/>
      <c r="J23" s="363"/>
      <c r="K23" s="363"/>
      <c r="L23" s="363"/>
      <c r="M23" s="363"/>
      <c r="N23" s="363"/>
      <c r="O23" s="363"/>
      <c r="P23" s="364"/>
      <c r="Q23" s="80"/>
      <c r="R23" s="83"/>
      <c r="S23" s="83"/>
      <c r="T23" s="83"/>
      <c r="U23" s="83"/>
      <c r="V23" s="83"/>
      <c r="W23" s="83"/>
      <c r="X23" s="83"/>
      <c r="Y23" s="83"/>
      <c r="Z23" s="83"/>
      <c r="AA23" s="83"/>
      <c r="AB23" s="83"/>
      <c r="AC23" s="83"/>
      <c r="AD23" s="83"/>
      <c r="AE23" s="83"/>
      <c r="AF23" s="80"/>
      <c r="AG23" s="80"/>
      <c r="AH23" s="80"/>
      <c r="AI23" s="80"/>
      <c r="AJ23" s="80"/>
      <c r="AK23" s="80"/>
    </row>
    <row r="24" spans="1:37" ht="14.25" x14ac:dyDescent="0.15">
      <c r="A24" s="277" t="s">
        <v>171</v>
      </c>
      <c r="B24" s="278"/>
      <c r="C24" s="279"/>
      <c r="D24" s="250" t="s">
        <v>197</v>
      </c>
      <c r="E24" s="251"/>
      <c r="F24" s="251"/>
      <c r="G24" s="251"/>
      <c r="H24" s="132" t="s">
        <v>198</v>
      </c>
      <c r="I24" s="397"/>
      <c r="J24" s="397"/>
      <c r="K24" s="397"/>
      <c r="L24" s="398" t="s">
        <v>201</v>
      </c>
      <c r="M24" s="398"/>
      <c r="N24" s="398"/>
      <c r="O24" s="133"/>
      <c r="P24" s="134" t="s">
        <v>200</v>
      </c>
      <c r="Q24" s="80"/>
      <c r="R24" s="83"/>
      <c r="S24" s="83"/>
      <c r="T24" s="83"/>
      <c r="U24" s="83"/>
      <c r="V24" s="83"/>
      <c r="W24" s="83"/>
      <c r="X24" s="83"/>
      <c r="Y24" s="83"/>
      <c r="Z24" s="83"/>
      <c r="AA24" s="83"/>
      <c r="AB24" s="83"/>
      <c r="AC24" s="83"/>
      <c r="AD24" s="83"/>
      <c r="AE24" s="83"/>
      <c r="AF24" s="80"/>
      <c r="AG24" s="80"/>
      <c r="AH24" s="80"/>
      <c r="AI24" s="80"/>
      <c r="AJ24" s="80"/>
      <c r="AK24" s="80"/>
    </row>
    <row r="25" spans="1:37" ht="14.25" x14ac:dyDescent="0.15">
      <c r="A25" s="138"/>
      <c r="B25" s="139"/>
      <c r="C25" s="140"/>
      <c r="D25" s="394" t="s">
        <v>195</v>
      </c>
      <c r="E25" s="395"/>
      <c r="F25" s="395"/>
      <c r="G25" s="395"/>
      <c r="H25" s="395"/>
      <c r="I25" s="395"/>
      <c r="J25" s="395"/>
      <c r="K25" s="395"/>
      <c r="L25" s="395"/>
      <c r="M25" s="395"/>
      <c r="N25" s="395"/>
      <c r="O25" s="395"/>
      <c r="P25" s="396"/>
      <c r="Q25" s="80"/>
      <c r="R25" s="83"/>
      <c r="S25" s="83"/>
      <c r="T25" s="83"/>
      <c r="U25" s="83"/>
      <c r="V25" s="83"/>
      <c r="W25" s="83"/>
      <c r="X25" s="83"/>
      <c r="Y25" s="83"/>
      <c r="Z25" s="83"/>
      <c r="AA25" s="83"/>
      <c r="AB25" s="83"/>
      <c r="AC25" s="83"/>
      <c r="AD25" s="83"/>
      <c r="AE25" s="83"/>
      <c r="AF25" s="80"/>
      <c r="AG25" s="80"/>
      <c r="AH25" s="80"/>
      <c r="AI25" s="80"/>
      <c r="AJ25" s="80"/>
      <c r="AK25" s="80"/>
    </row>
    <row r="26" spans="1:37" ht="14.25" x14ac:dyDescent="0.15">
      <c r="A26" s="350" t="s">
        <v>171</v>
      </c>
      <c r="B26" s="351"/>
      <c r="C26" s="352"/>
      <c r="D26" s="329" t="s">
        <v>183</v>
      </c>
      <c r="E26" s="329"/>
      <c r="F26" s="329"/>
      <c r="G26" s="329"/>
      <c r="H26" s="329"/>
      <c r="I26" s="329"/>
      <c r="J26" s="329"/>
      <c r="K26" s="329"/>
      <c r="L26" s="329"/>
      <c r="M26" s="329"/>
      <c r="N26" s="329"/>
      <c r="O26" s="329"/>
      <c r="P26" s="330"/>
      <c r="Q26" s="80"/>
      <c r="R26" s="83"/>
      <c r="S26" s="83"/>
      <c r="T26" s="83"/>
      <c r="U26" s="83"/>
      <c r="V26" s="83"/>
      <c r="W26" s="83"/>
      <c r="X26" s="83"/>
      <c r="Y26" s="83"/>
      <c r="Z26" s="83"/>
      <c r="AA26" s="83"/>
      <c r="AB26" s="83"/>
      <c r="AC26" s="83"/>
      <c r="AD26" s="83"/>
      <c r="AE26" s="83"/>
      <c r="AF26" s="80"/>
      <c r="AG26" s="80"/>
      <c r="AH26" s="80"/>
      <c r="AI26" s="80"/>
      <c r="AJ26" s="80"/>
      <c r="AK26" s="80"/>
    </row>
    <row r="27" spans="1:37" ht="48" customHeight="1" thickBot="1" x14ac:dyDescent="0.2">
      <c r="A27" s="331"/>
      <c r="B27" s="332"/>
      <c r="C27" s="333"/>
      <c r="D27" s="334"/>
      <c r="E27" s="334"/>
      <c r="F27" s="334"/>
      <c r="G27" s="334"/>
      <c r="H27" s="334"/>
      <c r="I27" s="334"/>
      <c r="J27" s="334"/>
      <c r="K27" s="334"/>
      <c r="L27" s="334"/>
      <c r="M27" s="334"/>
      <c r="N27" s="334"/>
      <c r="O27" s="334"/>
      <c r="P27" s="335"/>
      <c r="Q27" s="80"/>
      <c r="R27" s="83"/>
      <c r="S27" s="83"/>
      <c r="T27" s="83"/>
      <c r="U27" s="83"/>
      <c r="V27" s="83"/>
      <c r="W27" s="83"/>
      <c r="X27" s="83"/>
      <c r="Y27" s="83"/>
      <c r="Z27" s="83"/>
      <c r="AA27" s="83"/>
      <c r="AB27" s="83"/>
      <c r="AC27" s="83"/>
      <c r="AD27" s="83"/>
      <c r="AE27" s="83"/>
      <c r="AF27" s="80"/>
      <c r="AG27" s="80"/>
      <c r="AH27" s="80"/>
      <c r="AI27" s="80"/>
      <c r="AJ27" s="80"/>
      <c r="AK27" s="80"/>
    </row>
    <row r="28" spans="1:37" ht="7.5" customHeight="1" thickTop="1" thickBot="1" x14ac:dyDescent="0.2">
      <c r="A28" s="141"/>
      <c r="B28" s="142"/>
      <c r="C28" s="142"/>
      <c r="D28" s="142"/>
      <c r="E28" s="142"/>
      <c r="F28" s="142"/>
      <c r="G28" s="142"/>
      <c r="H28" s="142"/>
      <c r="I28" s="142"/>
      <c r="J28" s="142"/>
      <c r="K28" s="142"/>
      <c r="L28" s="142"/>
      <c r="M28" s="142"/>
      <c r="N28" s="142"/>
      <c r="O28" s="142"/>
      <c r="P28" s="142"/>
      <c r="Q28" s="80"/>
      <c r="R28" s="80"/>
      <c r="S28" s="84"/>
      <c r="T28" s="85"/>
      <c r="U28" s="86" t="str">
        <f>IF($M$6=登録について!$B$21,$M$6,"")</f>
        <v/>
      </c>
      <c r="V28" s="87" t="str">
        <f>IF($M$6=登録について!$B$22,$M$6,"")</f>
        <v/>
      </c>
      <c r="W28" s="87" t="str">
        <f>IF($M$6=登録について!$B$23,$M$6,"")</f>
        <v/>
      </c>
      <c r="X28" s="87" t="str">
        <f>IF($M$6=登録について!$B$24,$M$6,"")</f>
        <v/>
      </c>
      <c r="Y28" s="87" t="str">
        <f>IF($M$6=登録について!$B$25,$M$6,"")</f>
        <v/>
      </c>
      <c r="Z28" s="87" t="str">
        <f>IF($M$6=登録について!$B$26,$M$6,"")</f>
        <v/>
      </c>
      <c r="AA28" s="87" t="str">
        <f>IF($M$6=登録について!$B$27,$M$6,"")</f>
        <v/>
      </c>
      <c r="AB28" s="87" t="str">
        <f>IF($M$6=登録について!$B$28,$M$6,"")</f>
        <v/>
      </c>
      <c r="AC28" s="87" t="str">
        <f>IF($M$6=登録について!$B$29,$M$6,"")</f>
        <v/>
      </c>
      <c r="AD28" s="88" t="str">
        <f>IF($M$6=登録について!$B$30,$M$6,"")</f>
        <v/>
      </c>
      <c r="AE28" s="89" t="s">
        <v>14</v>
      </c>
      <c r="AF28" s="80"/>
      <c r="AG28" s="80"/>
      <c r="AH28" s="80"/>
      <c r="AI28" s="80"/>
      <c r="AJ28" s="80"/>
      <c r="AK28" s="80"/>
    </row>
    <row r="29" spans="1:37" ht="28.5" customHeight="1" thickTop="1" x14ac:dyDescent="0.15">
      <c r="A29" s="143" t="s">
        <v>160</v>
      </c>
      <c r="B29" s="275" t="s">
        <v>9</v>
      </c>
      <c r="C29" s="276"/>
      <c r="D29" s="144" t="s">
        <v>67</v>
      </c>
      <c r="E29" s="145" t="str">
        <f>IF(ISERROR(VLOOKUP($M$6,登録について!$B$19:$N$30,3))=FALSE,VLOOKUP($M$6,登録について!$B$19:$N$30,3,FALSE),"")</f>
        <v/>
      </c>
      <c r="F29" s="144" t="s">
        <v>10</v>
      </c>
      <c r="G29" s="144" t="s">
        <v>68</v>
      </c>
      <c r="H29" s="144" t="s">
        <v>67</v>
      </c>
      <c r="I29" s="146">
        <f>$O$7</f>
        <v>0</v>
      </c>
      <c r="J29" s="147" t="s">
        <v>11</v>
      </c>
      <c r="K29" s="148" t="s">
        <v>69</v>
      </c>
      <c r="L29" s="144" t="s">
        <v>66</v>
      </c>
      <c r="M29" s="274">
        <f>IF(O7=0,0,AE29)</f>
        <v>0</v>
      </c>
      <c r="N29" s="274"/>
      <c r="O29" s="358" t="s">
        <v>10</v>
      </c>
      <c r="P29" s="359"/>
      <c r="Q29" s="80"/>
      <c r="R29" s="80"/>
      <c r="S29" s="90" t="s">
        <v>160</v>
      </c>
      <c r="T29" s="91" t="s">
        <v>9</v>
      </c>
      <c r="U29" s="92" t="str">
        <f>IF(ISERROR(VLOOKUP(U28,登録について!$B$19:$N$30,3))=FALSE,VLOOKUP(U28,登録について!$B$19:$N$30,3,FALSE)*F8,"")</f>
        <v/>
      </c>
      <c r="V29" s="93" t="str">
        <f>IF(ISERROR(VLOOKUP(V28,登録について!$B$19:$N$30,3))=FALSE,VLOOKUP(V28,登録について!$B$19:$N$30,3,FALSE)*I8,"")</f>
        <v/>
      </c>
      <c r="W29" s="93" t="str">
        <f>IF(ISERROR(VLOOKUP(W28,登録について!$B$19:$N$30,3))=FALSE,VLOOKUP(W28,登録について!$B$19:$N$30,3,FALSE)*L8,"")</f>
        <v/>
      </c>
      <c r="X29" s="93" t="str">
        <f>IF(ISERROR(VLOOKUP(X28,登録について!$B$19:$N$30,3))=FALSE,VLOOKUP(X28,登録について!$B$19:$N$30,3,FALSE)*O8,"")</f>
        <v/>
      </c>
      <c r="Y29" s="93" t="str">
        <f>IF(ISERROR(VLOOKUP(Y28,登録について!$B$19:$N$30,3))=FALSE,VLOOKUP(Y28,登録について!$B$19:$N$30,3,FALSE)*F9,"")</f>
        <v/>
      </c>
      <c r="Z29" s="93" t="str">
        <f>IF(ISERROR(VLOOKUP(Z28,登録について!$B$19:$N$30,3))=FALSE,VLOOKUP(Z28,登録について!$B$19:$N$30,3,FALSE)*$F$10,"")</f>
        <v/>
      </c>
      <c r="AA29" s="93" t="str">
        <f>IF(ISERROR(VLOOKUP(AA28,登録について!$B$19:$N$30,3))=FALSE,VLOOKUP(AA28,登録について!$B$19:$N$30,3,FALSE)*$I$10,IF($M$6=$D$10,VLOOKUP($G$10,登録について!$B$19:$N$30,3,FALSE)*$I$10,""))</f>
        <v/>
      </c>
      <c r="AB29" s="93" t="str">
        <f>IF(ISERROR(VLOOKUP(AB28,登録について!$B$19:$N$30,3))=FALSE,VLOOKUP(AB28,登録について!$B$19:$N$30,3,FALSE)*$L$10,IF($M$6=$D$10,VLOOKUP($J$10,登録について!$B$19:$N$30,3,FALSE)*$L$10,IF($M$6=$G$10,VLOOKUP($J$10,登録について!$B$19:$N$30,3,FALSE)*$L$10,"")))</f>
        <v/>
      </c>
      <c r="AC29" s="93" t="str">
        <f>IF(ISERROR(VLOOKUP(AC28,登録について!$B$19:$N$30,3))=FALSE,VLOOKUP(AC28,登録について!$B$19:$N$30,3,FALSE)*$O$10,IF($M$6=$D$10,VLOOKUP($M$10,登録について!$B$19:$N$30,3,FALSE)*$O$10,IF($M$6=$G$10,VLOOKUP($M$10,登録について!$B$19:$N$30,3,FALSE)*$O$10,IF($M$6=$J$10,VLOOKUP($M$10,登録について!$B$19:$N$30,3,FALSE)*$O$10,""))))</f>
        <v/>
      </c>
      <c r="AD29" s="94" t="str">
        <f>IF(ISERROR(VLOOKUP(AD28,登録について!$B$19:$N$30,3))=FALSE,VLOOKUP(AD28,登録について!$B$19:$N$30,3,FALSE)*I9,"")</f>
        <v/>
      </c>
      <c r="AE29" s="95">
        <f>SUM(U29:AD29)</f>
        <v>0</v>
      </c>
      <c r="AF29" s="80"/>
      <c r="AG29" s="80"/>
      <c r="AH29" s="80"/>
      <c r="AI29" s="80"/>
      <c r="AJ29" s="80"/>
      <c r="AK29" s="80"/>
    </row>
    <row r="30" spans="1:37" ht="28.5" customHeight="1" x14ac:dyDescent="0.15">
      <c r="A30" s="149" t="s">
        <v>161</v>
      </c>
      <c r="B30" s="264" t="s">
        <v>9</v>
      </c>
      <c r="C30" s="265"/>
      <c r="D30" s="144" t="s">
        <v>67</v>
      </c>
      <c r="E30" s="145" t="str">
        <f>IF(ISERROR(VLOOKUP($M$6,登録について!$B$19:$N$30,6))=FALSE,VLOOKUP($M$6,登録について!$B$19:$N$30,6,FALSE),"")</f>
        <v/>
      </c>
      <c r="F30" s="144" t="s">
        <v>10</v>
      </c>
      <c r="G30" s="144" t="s">
        <v>68</v>
      </c>
      <c r="H30" s="144" t="s">
        <v>67</v>
      </c>
      <c r="I30" s="146">
        <f>$O$7</f>
        <v>0</v>
      </c>
      <c r="J30" s="147" t="s">
        <v>11</v>
      </c>
      <c r="K30" s="148" t="s">
        <v>69</v>
      </c>
      <c r="L30" s="144" t="s">
        <v>70</v>
      </c>
      <c r="M30" s="274" t="str">
        <f>IF(O7=0,"",AE30)</f>
        <v/>
      </c>
      <c r="N30" s="274"/>
      <c r="O30" s="266" t="s">
        <v>10</v>
      </c>
      <c r="P30" s="267"/>
      <c r="Q30" s="80"/>
      <c r="R30" s="80"/>
      <c r="S30" s="96" t="s">
        <v>161</v>
      </c>
      <c r="T30" s="91" t="s">
        <v>9</v>
      </c>
      <c r="U30" s="92" t="str">
        <f>IF(ISERROR(VLOOKUP(U28,登録について!$B$19:$N$30,6))=FALSE,VLOOKUP(U28,登録について!$B$19:$N$30,6,FALSE)*F8,"")</f>
        <v/>
      </c>
      <c r="V30" s="93" t="str">
        <f>IF(ISERROR(VLOOKUP(V28,登録について!$B$19:$N$30,6))=FALSE,VLOOKUP(V28,登録について!$B$19:$N$30,6,FALSE)*I8,"")</f>
        <v/>
      </c>
      <c r="W30" s="93" t="str">
        <f>IF(ISERROR(VLOOKUP(W28,登録について!$B$19:$N$30,6))=FALSE,VLOOKUP(W28,登録について!$B$19:$N$30,6,FALSE)*L8,"")</f>
        <v/>
      </c>
      <c r="X30" s="93" t="str">
        <f>IF(ISERROR(VLOOKUP(X28,登録について!$B$19:$N$30,6))=FALSE,VLOOKUP(X28,登録について!$B$19:$N$30,6,FALSE)*O8,"")</f>
        <v/>
      </c>
      <c r="Y30" s="93" t="str">
        <f>IF(ISERROR(VLOOKUP(Y28,登録について!$B$19:$N$30,6))=FALSE,VLOOKUP(Y28,登録について!$B$19:$N$30,6,FALSE)*F9,"")</f>
        <v/>
      </c>
      <c r="Z30" s="93" t="str">
        <f>IF(ISERROR(VLOOKUP(Z28,登録について!$B$19:$N$30,6))=FALSE,VLOOKUP(Z28,登録について!$B$19:$N$30,6,FALSE)*$F$10,"")</f>
        <v/>
      </c>
      <c r="AA30" s="93" t="str">
        <f>IF(ISERROR(VLOOKUP(AA28,登録について!$B$19:$N$30,6))=FALSE,VLOOKUP(AA28,登録について!$B$19:$N$30,6,FALSE)*$I$10,IF($M$6=$D$10,VLOOKUP($G$10,登録について!$B$19:$N$30,6,FALSE)*$I$10,""))</f>
        <v/>
      </c>
      <c r="AB30" s="93" t="str">
        <f>IF(ISERROR(VLOOKUP(AB28,登録について!$B$19:$N$30,6))=FALSE,VLOOKUP(AB28,登録について!$B$19:$N$30,6,FALSE)*$L$10,IF($M$6=$D$10,VLOOKUP($J$10,登録について!$B$19:$N$30,6,FALSE)*$L$10,IF($M$6=$G$10,VLOOKUP($J$10,登録について!$B$19:$N$30,6,FALSE)*$L$10,"")))</f>
        <v/>
      </c>
      <c r="AC30" s="93" t="str">
        <f>IF(ISERROR(VLOOKUP(AC28,登録について!$B$19:$N$30,6))=FALSE,VLOOKUP(AC28,登録について!$B$19:$N$30,6,FALSE)*$O$10,IF($M$6=$D$10,VLOOKUP($M$10,登録について!$B$19:$N$30,6,FALSE)*$O$10,IF($M$6=$G$10,VLOOKUP($M$10,登録について!$B$19:$N$30,6,FALSE)*$O$10,IF($M$6=$J$10,VLOOKUP($M$10,登録について!$B$19:$N$30,6,FALSE)*$O$10,""))))</f>
        <v/>
      </c>
      <c r="AD30" s="94" t="str">
        <f>IF(ISERROR(VLOOKUP(AD28,登録について!$B$19:$N$30,6))=FALSE,VLOOKUP(AD28,登録について!$B$19:$N$30,6,FALSE)*I9,"")</f>
        <v/>
      </c>
      <c r="AE30" s="95">
        <f>SUM(U30:AD30)</f>
        <v>0</v>
      </c>
      <c r="AF30" s="80"/>
      <c r="AG30" s="80"/>
      <c r="AH30" s="80"/>
      <c r="AI30" s="80"/>
      <c r="AJ30" s="80"/>
      <c r="AK30" s="80"/>
    </row>
    <row r="31" spans="1:37" ht="28.5" customHeight="1" x14ac:dyDescent="0.15">
      <c r="A31" s="150" t="s">
        <v>184</v>
      </c>
      <c r="B31" s="344" t="s">
        <v>9</v>
      </c>
      <c r="C31" s="345"/>
      <c r="D31" s="151" t="s">
        <v>67</v>
      </c>
      <c r="E31" s="152" t="str">
        <f>IF(ISERROR(VLOOKUP($M$6,登録について!$B$19:$N$30,9))=FALSE,VLOOKUP($M$6,登録について!$B$19:$N$30,9,FALSE),"")</f>
        <v/>
      </c>
      <c r="F31" s="151" t="s">
        <v>10</v>
      </c>
      <c r="G31" s="151" t="s">
        <v>68</v>
      </c>
      <c r="H31" s="151" t="s">
        <v>67</v>
      </c>
      <c r="I31" s="153">
        <f>$O$7</f>
        <v>0</v>
      </c>
      <c r="J31" s="154" t="s">
        <v>11</v>
      </c>
      <c r="K31" s="155" t="s">
        <v>69</v>
      </c>
      <c r="L31" s="151" t="s">
        <v>71</v>
      </c>
      <c r="M31" s="280" t="str">
        <f>IF(O7=0,"",AE31)</f>
        <v/>
      </c>
      <c r="N31" s="280"/>
      <c r="O31" s="378" t="s">
        <v>10</v>
      </c>
      <c r="P31" s="379"/>
      <c r="Q31" s="80"/>
      <c r="R31" s="80"/>
      <c r="S31" s="90" t="s">
        <v>184</v>
      </c>
      <c r="T31" s="91" t="s">
        <v>9</v>
      </c>
      <c r="U31" s="92" t="str">
        <f>IF(ISERROR(VLOOKUP(U28,登録について!$B$19:$N$30,9))=FALSE,VLOOKUP(U28,登録について!$B$19:$N$30,9,FALSE)*F8,"")</f>
        <v/>
      </c>
      <c r="V31" s="93" t="str">
        <f>IF(ISERROR(VLOOKUP(V28,登録について!$B$19:$N$30,9))=FALSE,VLOOKUP(V28,登録について!$B$19:$N$30,9,FALSE)*I8,"")</f>
        <v/>
      </c>
      <c r="W31" s="93" t="str">
        <f>IF(ISERROR(VLOOKUP(W28,登録について!$B$19:$N$30,9))=FALSE,VLOOKUP(W28,登録について!$B$19:$N$30,9,FALSE)*L8,"")</f>
        <v/>
      </c>
      <c r="X31" s="93" t="str">
        <f>IF(ISERROR(VLOOKUP(X28,登録について!$B$19:$N$30,9))=FALSE,VLOOKUP(X28,登録について!$B$19:$N$30,9,FALSE)*O8,"")</f>
        <v/>
      </c>
      <c r="Y31" s="93" t="str">
        <f>IF(ISERROR(VLOOKUP(Y28,登録について!$B$19:$N$30,9))=FALSE,VLOOKUP(Y28,登録について!$B$19:$N$30,9,FALSE)*F9,"")</f>
        <v/>
      </c>
      <c r="Z31" s="93" t="str">
        <f>IF(ISERROR(VLOOKUP(Z28,登録について!$B$19:$N$30,9))=FALSE,VLOOKUP(Z28,登録について!$B$19:$N$30,9,FALSE)*$F$10,"")</f>
        <v/>
      </c>
      <c r="AA31" s="93" t="str">
        <f>IF(ISERROR(VLOOKUP(AA28,登録について!$B$19:$N$30,9))=FALSE,VLOOKUP(AA28,登録について!$B$19:$N$30,9,FALSE)*$I$10,IF($M$6=$D$10,VLOOKUP($G$10,登録について!$B$19:$N$30,9,FALSE)*$I$10,""))</f>
        <v/>
      </c>
      <c r="AB31" s="93" t="str">
        <f>IF(ISERROR(VLOOKUP(AB28,登録について!$B$19:$N$30,9))=FALSE,VLOOKUP(AB28,登録について!$B$19:$N$30,9,FALSE)*$L$10,IF($M$6=$D$10,VLOOKUP(J10,登録について!$B$19:$N$30,9,FALSE)*$L$10,IF($M$6=$G$10,VLOOKUP(J10,登録について!$B$19:$N$30,9,FALSE)*$L$10,"")))</f>
        <v/>
      </c>
      <c r="AC31" s="93" t="str">
        <f>IF(ISERROR(VLOOKUP(AC28,登録について!$B$19:$N$30,9))=FALSE,VLOOKUP(AC28,登録について!$B$19:$N$30,9,FALSE)*$O$10,IF($M$6=$D$10,VLOOKUP($M$10,登録について!$B$19:$N$30,9,FALSE)*$O$10,IF($M$6=$G$10,VLOOKUP($M$10,登録について!$B$19:$N$30,9,FALSE)*$O$10,IF($M$6=$J10,VLOOKUP($M$10,登録について!$B$19:$N$30,9,FALSE)*$O$10,""))))</f>
        <v/>
      </c>
      <c r="AD31" s="94" t="str">
        <f>IF(ISERROR(VLOOKUP(AD28,登録について!$B$21:$N$30,9))=FALSE,VLOOKUP(AD28,登録について!$B$21:$N$30,9,FALSE)*I9,"")</f>
        <v/>
      </c>
      <c r="AE31" s="95">
        <f>SUM(U31:AD31)</f>
        <v>0</v>
      </c>
      <c r="AF31" s="80"/>
      <c r="AG31" s="80"/>
      <c r="AH31" s="80"/>
      <c r="AI31" s="80"/>
      <c r="AJ31" s="80"/>
      <c r="AK31" s="80"/>
    </row>
    <row r="32" spans="1:37" ht="28.5" customHeight="1" x14ac:dyDescent="0.15">
      <c r="A32" s="262" t="s">
        <v>185</v>
      </c>
      <c r="B32" s="263"/>
      <c r="C32" s="263"/>
      <c r="D32" s="156" t="s">
        <v>181</v>
      </c>
      <c r="E32" s="157">
        <v>11000</v>
      </c>
      <c r="F32" s="158" t="s">
        <v>10</v>
      </c>
      <c r="G32" s="158" t="s">
        <v>186</v>
      </c>
      <c r="H32" s="158" t="s">
        <v>181</v>
      </c>
      <c r="I32" s="159">
        <f>I20</f>
        <v>0</v>
      </c>
      <c r="J32" s="268" t="s">
        <v>187</v>
      </c>
      <c r="K32" s="269"/>
      <c r="L32" s="160" t="s">
        <v>72</v>
      </c>
      <c r="M32" s="272">
        <f>E32*I32</f>
        <v>0</v>
      </c>
      <c r="N32" s="273"/>
      <c r="O32" s="248" t="s">
        <v>10</v>
      </c>
      <c r="P32" s="249"/>
      <c r="Q32" s="80"/>
      <c r="R32" s="80"/>
      <c r="S32" s="97"/>
      <c r="T32" s="97"/>
      <c r="U32" s="98" t="s">
        <v>23</v>
      </c>
      <c r="V32" s="98" t="s">
        <v>24</v>
      </c>
      <c r="W32" s="98" t="s">
        <v>25</v>
      </c>
      <c r="X32" s="98" t="s">
        <v>26</v>
      </c>
      <c r="Y32" s="98" t="s">
        <v>27</v>
      </c>
      <c r="Z32" s="98" t="s">
        <v>123</v>
      </c>
      <c r="AA32" s="98" t="s">
        <v>28</v>
      </c>
      <c r="AB32" s="98" t="s">
        <v>29</v>
      </c>
      <c r="AC32" s="98" t="s">
        <v>30</v>
      </c>
      <c r="AD32" s="98" t="s">
        <v>31</v>
      </c>
      <c r="AE32" s="99"/>
      <c r="AF32" s="80"/>
      <c r="AG32" s="80"/>
      <c r="AH32" s="80"/>
      <c r="AI32" s="80"/>
      <c r="AJ32" s="80"/>
      <c r="AK32" s="80"/>
    </row>
    <row r="33" spans="1:37" s="46" customFormat="1" ht="28.5" customHeight="1" x14ac:dyDescent="0.15">
      <c r="A33" s="270" t="s">
        <v>188</v>
      </c>
      <c r="B33" s="271"/>
      <c r="C33" s="271"/>
      <c r="D33" s="161" t="s">
        <v>181</v>
      </c>
      <c r="E33" s="162">
        <f>O22</f>
        <v>0</v>
      </c>
      <c r="F33" s="163" t="s">
        <v>10</v>
      </c>
      <c r="G33" s="163"/>
      <c r="H33" s="163"/>
      <c r="I33" s="164"/>
      <c r="J33" s="380" t="s">
        <v>69</v>
      </c>
      <c r="K33" s="381"/>
      <c r="L33" s="165" t="s">
        <v>73</v>
      </c>
      <c r="M33" s="382">
        <f>E33</f>
        <v>0</v>
      </c>
      <c r="N33" s="383"/>
      <c r="O33" s="384" t="s">
        <v>10</v>
      </c>
      <c r="P33" s="385"/>
      <c r="Q33" s="100"/>
      <c r="R33" s="100"/>
      <c r="S33" s="100"/>
      <c r="T33" s="101"/>
      <c r="U33" s="100" t="str">
        <f>登録について!O87</f>
        <v>旭川信用金庫  本店  普通</v>
      </c>
      <c r="V33" s="100" t="str">
        <f>登録について!O98</f>
        <v>旭川信用金庫　銀座支店　普通</v>
      </c>
      <c r="W33" s="100" t="str">
        <f>登録について!O108</f>
        <v>旭川信用金庫　緑が丘支店　普通</v>
      </c>
      <c r="X33" s="100" t="str">
        <f>登録について!O120</f>
        <v>旭川信用金庫  東旭川支店  普通</v>
      </c>
      <c r="Y33" s="100" t="str">
        <f>登録について!O131</f>
        <v>旭川信用金庫　緑が丘支店　普通</v>
      </c>
      <c r="Z33" s="100" t="str">
        <f>登録について!$O$98</f>
        <v>旭川信用金庫　銀座支店　普通</v>
      </c>
      <c r="AA33" s="100" t="str">
        <f>登録について!$O$98</f>
        <v>旭川信用金庫　銀座支店　普通</v>
      </c>
      <c r="AB33" s="100" t="str">
        <f>登録について!$O$98</f>
        <v>旭川信用金庫　銀座支店　普通</v>
      </c>
      <c r="AC33" s="100" t="str">
        <f>登録について!$O$98</f>
        <v>旭川信用金庫　銀座支店　普通</v>
      </c>
      <c r="AD33" s="100" t="str">
        <f>登録について!$O$98</f>
        <v>旭川信用金庫　銀座支店　普通</v>
      </c>
      <c r="AE33" s="102"/>
      <c r="AF33" s="100"/>
      <c r="AG33" s="100"/>
      <c r="AH33" s="100"/>
      <c r="AI33" s="100"/>
      <c r="AJ33" s="100"/>
      <c r="AK33" s="100"/>
    </row>
    <row r="34" spans="1:37" s="2" customFormat="1" ht="28.5" customHeight="1" thickBot="1" x14ac:dyDescent="0.2">
      <c r="A34" s="386" t="s">
        <v>189</v>
      </c>
      <c r="B34" s="387"/>
      <c r="C34" s="387"/>
      <c r="D34" s="166" t="s">
        <v>181</v>
      </c>
      <c r="E34" s="167">
        <f>O24</f>
        <v>0</v>
      </c>
      <c r="F34" s="168" t="s">
        <v>10</v>
      </c>
      <c r="G34" s="168"/>
      <c r="H34" s="168"/>
      <c r="I34" s="169"/>
      <c r="J34" s="388" t="s">
        <v>69</v>
      </c>
      <c r="K34" s="389"/>
      <c r="L34" s="170" t="s">
        <v>74</v>
      </c>
      <c r="M34" s="390">
        <f>E34</f>
        <v>0</v>
      </c>
      <c r="N34" s="391"/>
      <c r="O34" s="392" t="s">
        <v>10</v>
      </c>
      <c r="P34" s="393"/>
      <c r="Q34" s="103"/>
      <c r="R34" s="104"/>
      <c r="S34" s="80"/>
      <c r="T34" s="105"/>
      <c r="U34" s="80" t="str">
        <f>登録について!O88</f>
        <v>旭川社会人サッカー連盟　代表　加藤文隆</v>
      </c>
      <c r="V34" s="80" t="str">
        <f>登録について!O99</f>
        <v>旭川地区サッカー協会　登録口　代表　板木京悦</v>
      </c>
      <c r="W34" s="80" t="str">
        <f>登録について!O109</f>
        <v>旭川地区サッカー協会　２種委員会　代表　遠藤祥悦</v>
      </c>
      <c r="X34" s="80" t="str">
        <f>登録について!O121</f>
        <v>旭川地区サッカー協会第３種事業委員会　則末俊介</v>
      </c>
      <c r="Y34" s="80" t="str">
        <f>登録について!O132</f>
        <v>旭川サッカー協会 4種登録口 代表 田中雅城</v>
      </c>
      <c r="Z34" s="80" t="str">
        <f>登録について!$O$99</f>
        <v>旭川地区サッカー協会　登録口　代表　板木京悦</v>
      </c>
      <c r="AA34" s="80" t="str">
        <f>登録について!$O$99</f>
        <v>旭川地区サッカー協会　登録口　代表　板木京悦</v>
      </c>
      <c r="AB34" s="80" t="str">
        <f>登録について!$O$99</f>
        <v>旭川地区サッカー協会　登録口　代表　板木京悦</v>
      </c>
      <c r="AC34" s="80" t="str">
        <f>登録について!$O$99</f>
        <v>旭川地区サッカー協会　登録口　代表　板木京悦</v>
      </c>
      <c r="AD34" s="80" t="str">
        <f>登録について!$O$99</f>
        <v>旭川地区サッカー協会　登録口　代表　板木京悦</v>
      </c>
      <c r="AE34" s="80"/>
      <c r="AF34" s="104"/>
      <c r="AG34" s="104"/>
      <c r="AH34" s="104"/>
      <c r="AI34" s="104"/>
      <c r="AJ34" s="104"/>
      <c r="AK34" s="104"/>
    </row>
    <row r="35" spans="1:37" s="8" customFormat="1" ht="28.5" customHeight="1" thickTop="1" thickBot="1" x14ac:dyDescent="0.2">
      <c r="A35" s="255"/>
      <c r="B35" s="256"/>
      <c r="C35" s="256"/>
      <c r="D35" s="256"/>
      <c r="E35" s="256"/>
      <c r="F35" s="256"/>
      <c r="G35" s="256"/>
      <c r="H35" s="256"/>
      <c r="I35" s="256"/>
      <c r="J35" s="256"/>
      <c r="K35" s="257"/>
      <c r="L35" s="171" t="s">
        <v>199</v>
      </c>
      <c r="M35" s="258">
        <f>SUM(M29:N34)</f>
        <v>0</v>
      </c>
      <c r="N35" s="258"/>
      <c r="O35" s="259" t="s">
        <v>12</v>
      </c>
      <c r="P35" s="260"/>
      <c r="Q35" s="106"/>
      <c r="R35" s="106"/>
      <c r="S35" s="104"/>
      <c r="T35" s="104"/>
      <c r="U35" s="80" t="str">
        <f>登録について!O83</f>
        <v>メール</v>
      </c>
      <c r="V35" s="80" t="str">
        <f>登録について!O94</f>
        <v>メール</v>
      </c>
      <c r="W35" s="80" t="str">
        <f>登録について!O104</f>
        <v>ＦＡＸ</v>
      </c>
      <c r="X35" s="80" t="str">
        <f>登録について!O115</f>
        <v>メール</v>
      </c>
      <c r="Y35" s="80" t="str">
        <f>登録について!O127</f>
        <v>ＦＡＸ</v>
      </c>
      <c r="Z35" s="80" t="str">
        <f>登録について!$O$94</f>
        <v>メール</v>
      </c>
      <c r="AA35" s="80" t="str">
        <f>登録について!$O$94</f>
        <v>メール</v>
      </c>
      <c r="AB35" s="80" t="str">
        <f>登録について!$O$94</f>
        <v>メール</v>
      </c>
      <c r="AC35" s="80" t="str">
        <f>登録について!$O$94</f>
        <v>メール</v>
      </c>
      <c r="AD35" s="80" t="str">
        <f>登録について!$O$94</f>
        <v>メール</v>
      </c>
      <c r="AE35" s="80"/>
      <c r="AF35" s="106"/>
      <c r="AG35" s="106"/>
      <c r="AH35" s="106"/>
      <c r="AI35" s="106"/>
      <c r="AJ35" s="106"/>
      <c r="AK35" s="106"/>
    </row>
    <row r="36" spans="1:37" ht="14.25" customHeight="1" thickTop="1" x14ac:dyDescent="0.15">
      <c r="A36" s="172"/>
      <c r="B36" s="172"/>
      <c r="C36" s="172"/>
      <c r="D36" s="172"/>
      <c r="E36" s="172"/>
      <c r="F36" s="253" t="str">
        <f>IF(SUM(M32:N34)=0,"","申請料")</f>
        <v/>
      </c>
      <c r="G36" s="253"/>
      <c r="H36" s="253"/>
      <c r="I36" s="254" t="str">
        <f>IF(SUM(M32:N34)=0,"",(SUM(M32:N34)))</f>
        <v/>
      </c>
      <c r="J36" s="254"/>
      <c r="K36" s="252" t="str">
        <f>IF(M36=0,"","個人登録費計")</f>
        <v/>
      </c>
      <c r="L36" s="252"/>
      <c r="M36" s="254">
        <f>IF(O7=0,0,AE29+AE30+AE31)</f>
        <v>0</v>
      </c>
      <c r="N36" s="254"/>
      <c r="O36" s="261">
        <f>O7</f>
        <v>0</v>
      </c>
      <c r="P36" s="261"/>
      <c r="Q36" s="80"/>
      <c r="R36" s="80"/>
      <c r="S36" s="106"/>
      <c r="T36" s="106"/>
      <c r="U36" s="80">
        <f>登録について!O84</f>
        <v>0</v>
      </c>
      <c r="V36" s="80">
        <f>登録について!O95</f>
        <v>0</v>
      </c>
      <c r="W36" s="80" t="str">
        <f>登録について!O105</f>
        <v>貼る</v>
      </c>
      <c r="X36" s="80">
        <f>登録について!O116</f>
        <v>0</v>
      </c>
      <c r="Y36" s="80" t="str">
        <f>登録について!O128</f>
        <v>貼る</v>
      </c>
      <c r="Z36" s="80">
        <f>登録について!$O$95</f>
        <v>0</v>
      </c>
      <c r="AA36" s="80">
        <f>登録について!$O$95</f>
        <v>0</v>
      </c>
      <c r="AB36" s="80">
        <f>登録について!$O$95</f>
        <v>0</v>
      </c>
      <c r="AC36" s="80">
        <f>登録について!$O$95</f>
        <v>0</v>
      </c>
      <c r="AD36" s="80">
        <f>登録について!$O$95</f>
        <v>0</v>
      </c>
      <c r="AE36" s="80"/>
      <c r="AF36" s="80"/>
      <c r="AG36" s="80"/>
      <c r="AH36" s="80"/>
      <c r="AI36" s="80"/>
      <c r="AJ36" s="80"/>
      <c r="AK36" s="80"/>
    </row>
    <row r="37" spans="1:37" ht="20.25" customHeight="1" x14ac:dyDescent="0.15">
      <c r="A37" s="173"/>
      <c r="B37" s="173" t="s">
        <v>202</v>
      </c>
      <c r="C37" s="185"/>
      <c r="D37" s="174" t="s">
        <v>191</v>
      </c>
      <c r="E37" s="185"/>
      <c r="F37" s="173" t="s">
        <v>192</v>
      </c>
      <c r="G37" s="281" t="s">
        <v>193</v>
      </c>
      <c r="H37" s="281"/>
      <c r="I37" s="281"/>
      <c r="J37" s="281"/>
      <c r="K37" s="281"/>
      <c r="L37" s="281"/>
      <c r="M37" s="281"/>
      <c r="N37" s="281" t="s">
        <v>194</v>
      </c>
      <c r="O37" s="281"/>
      <c r="P37" s="281"/>
      <c r="Q37" s="80"/>
      <c r="R37" s="80"/>
      <c r="S37" s="80"/>
      <c r="T37" s="80"/>
      <c r="U37" s="80" t="str">
        <f>登録について!O82</f>
        <v>加　藤　文　隆</v>
      </c>
      <c r="V37" s="80" t="str">
        <f>登録について!O93</f>
        <v>地区協会事務局 大淵</v>
      </c>
      <c r="W37" s="80" t="str">
        <f>登録について!O103</f>
        <v>遠　藤　祥　悦</v>
      </c>
      <c r="X37" s="80" t="str">
        <f>登録について!O114</f>
        <v>則　末　俊　介</v>
      </c>
      <c r="Y37" s="80" t="str">
        <f>登録について!O126</f>
        <v>田　中　雅　城</v>
      </c>
      <c r="Z37" s="80" t="str">
        <f>登録について!$O$93</f>
        <v>地区協会事務局 大淵</v>
      </c>
      <c r="AA37" s="80" t="str">
        <f>登録について!$O$93</f>
        <v>地区協会事務局 大淵</v>
      </c>
      <c r="AB37" s="80" t="str">
        <f>登録について!$O$93</f>
        <v>地区協会事務局 大淵</v>
      </c>
      <c r="AC37" s="80" t="str">
        <f>登録について!$O$93</f>
        <v>地区協会事務局 大淵</v>
      </c>
      <c r="AD37" s="80" t="str">
        <f>登録について!$O$93</f>
        <v>地区協会事務局 大淵</v>
      </c>
      <c r="AE37" s="80"/>
      <c r="AF37" s="80"/>
      <c r="AG37" s="80"/>
      <c r="AH37" s="80"/>
      <c r="AI37" s="80"/>
      <c r="AJ37" s="80"/>
      <c r="AK37" s="80"/>
    </row>
    <row r="38" spans="1:37" x14ac:dyDescent="0.15">
      <c r="A38" s="111"/>
      <c r="B38" s="111"/>
      <c r="C38" s="111"/>
      <c r="D38" s="111"/>
      <c r="E38" s="111"/>
      <c r="F38" s="111"/>
      <c r="G38" s="111"/>
      <c r="H38" s="247" t="s">
        <v>208</v>
      </c>
      <c r="I38" s="247"/>
      <c r="J38" s="247"/>
      <c r="K38" s="247"/>
      <c r="L38" s="247"/>
      <c r="M38" s="247"/>
      <c r="N38" s="247"/>
      <c r="O38" s="247"/>
      <c r="P38" s="247"/>
      <c r="Q38" s="80"/>
      <c r="R38" s="80"/>
      <c r="S38" s="80"/>
      <c r="T38" s="80"/>
      <c r="U38" s="80"/>
      <c r="V38" s="80"/>
      <c r="W38" s="80"/>
      <c r="X38" s="80"/>
      <c r="Y38" s="80"/>
      <c r="Z38" s="80"/>
      <c r="AA38" s="80"/>
      <c r="AB38" s="80"/>
      <c r="AC38" s="80"/>
      <c r="AD38" s="80"/>
      <c r="AE38" s="80"/>
      <c r="AF38" s="80"/>
      <c r="AG38" s="80"/>
      <c r="AH38" s="80"/>
      <c r="AI38" s="80"/>
      <c r="AJ38" s="80"/>
      <c r="AK38" s="80"/>
    </row>
    <row r="39" spans="1:37" x14ac:dyDescent="0.15">
      <c r="A39" s="175"/>
      <c r="B39" s="175"/>
      <c r="C39" s="175"/>
      <c r="D39" s="175"/>
      <c r="E39" s="175"/>
      <c r="F39" s="175"/>
      <c r="G39" s="175"/>
      <c r="H39" s="175"/>
      <c r="I39" s="175"/>
      <c r="J39" s="175"/>
      <c r="K39" s="175"/>
      <c r="L39" s="175"/>
      <c r="M39" s="175"/>
      <c r="N39" s="175"/>
      <c r="O39" s="175"/>
      <c r="P39" s="175"/>
      <c r="Q39" s="80"/>
      <c r="R39" s="80"/>
      <c r="S39" s="80"/>
      <c r="T39" s="80"/>
      <c r="U39" s="80"/>
      <c r="V39" s="80"/>
      <c r="W39" s="80"/>
      <c r="X39" s="80"/>
      <c r="Y39" s="80"/>
      <c r="Z39" s="80"/>
      <c r="AA39" s="80"/>
      <c r="AB39" s="80"/>
      <c r="AC39" s="80"/>
      <c r="AD39" s="80"/>
      <c r="AE39" s="80"/>
      <c r="AF39" s="80"/>
      <c r="AG39" s="80"/>
      <c r="AH39" s="80"/>
      <c r="AI39" s="80"/>
      <c r="AJ39" s="80"/>
      <c r="AK39" s="80"/>
    </row>
    <row r="40" spans="1:37" s="19" customFormat="1" ht="18" customHeight="1" x14ac:dyDescent="0.15">
      <c r="A40" s="370" t="s">
        <v>163</v>
      </c>
      <c r="B40" s="370"/>
      <c r="C40" s="370"/>
      <c r="D40" s="370"/>
      <c r="E40" s="370"/>
      <c r="F40" s="245" t="s">
        <v>210</v>
      </c>
      <c r="G40" s="245"/>
      <c r="H40" s="245"/>
      <c r="I40" s="176" t="s">
        <v>54</v>
      </c>
      <c r="J40" s="246" t="s">
        <v>100</v>
      </c>
      <c r="K40" s="246"/>
      <c r="L40" s="246"/>
      <c r="M40" s="246" t="s">
        <v>55</v>
      </c>
      <c r="N40" s="246"/>
      <c r="O40" s="246"/>
      <c r="P40" s="246"/>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7" x14ac:dyDescent="0.15">
      <c r="A41" s="111"/>
      <c r="B41" s="177"/>
      <c r="C41" s="177"/>
      <c r="D41" s="177"/>
      <c r="E41" s="177"/>
      <c r="F41" s="178"/>
      <c r="G41" s="178"/>
      <c r="H41" s="178"/>
      <c r="I41" s="369" t="s">
        <v>162</v>
      </c>
      <c r="J41" s="369"/>
      <c r="K41" s="369"/>
      <c r="L41" s="369"/>
      <c r="M41" s="369"/>
      <c r="N41" s="369"/>
      <c r="O41" s="369"/>
      <c r="P41" s="369"/>
      <c r="Q41" s="80"/>
      <c r="R41" s="80"/>
      <c r="S41" s="80"/>
      <c r="T41" s="80"/>
      <c r="U41" s="80"/>
      <c r="V41" s="80"/>
      <c r="W41" s="80"/>
      <c r="X41" s="80"/>
      <c r="Y41" s="80"/>
      <c r="Z41" s="80"/>
      <c r="AA41" s="80"/>
      <c r="AB41" s="80"/>
      <c r="AC41" s="80"/>
      <c r="AD41" s="80"/>
      <c r="AE41" s="80"/>
      <c r="AF41" s="80"/>
      <c r="AG41" s="80"/>
      <c r="AH41" s="80"/>
      <c r="AI41" s="80"/>
      <c r="AJ41" s="80"/>
      <c r="AK41" s="80"/>
    </row>
    <row r="42" spans="1:37" ht="18.75" x14ac:dyDescent="0.2">
      <c r="A42" s="179"/>
      <c r="B42" s="179"/>
      <c r="C42" s="179"/>
      <c r="D42" s="179"/>
      <c r="E42" s="179"/>
      <c r="F42" s="179"/>
      <c r="G42" s="179"/>
      <c r="H42" s="179"/>
      <c r="I42" s="179"/>
      <c r="J42" s="179"/>
      <c r="K42" s="179"/>
      <c r="L42" s="179"/>
      <c r="M42" s="179"/>
      <c r="N42" s="179"/>
      <c r="O42" s="179"/>
      <c r="P42" s="180" t="s">
        <v>211</v>
      </c>
      <c r="Q42" s="80"/>
      <c r="R42" s="80"/>
      <c r="S42" s="80"/>
      <c r="T42" s="80"/>
      <c r="U42" s="80"/>
      <c r="V42" s="80"/>
      <c r="W42" s="80"/>
      <c r="X42" s="80"/>
      <c r="Y42" s="80"/>
      <c r="Z42" s="80"/>
      <c r="AA42" s="80"/>
      <c r="AB42" s="80"/>
      <c r="AC42" s="80"/>
      <c r="AD42" s="80"/>
      <c r="AE42" s="80"/>
      <c r="AF42" s="80"/>
      <c r="AG42" s="80"/>
      <c r="AH42" s="80"/>
      <c r="AI42" s="80"/>
      <c r="AJ42" s="80"/>
      <c r="AK42" s="80"/>
    </row>
  </sheetData>
  <sheetProtection password="CAAF" sheet="1" objects="1" scenarios="1" selectLockedCells="1"/>
  <mergeCells count="102">
    <mergeCell ref="I22:K22"/>
    <mergeCell ref="I24:K24"/>
    <mergeCell ref="L22:N22"/>
    <mergeCell ref="L24:N24"/>
    <mergeCell ref="D13:E13"/>
    <mergeCell ref="G13:H13"/>
    <mergeCell ref="D23:P23"/>
    <mergeCell ref="D8:E8"/>
    <mergeCell ref="G9:H9"/>
    <mergeCell ref="O8:P8"/>
    <mergeCell ref="D9:E9"/>
    <mergeCell ref="L16:P16"/>
    <mergeCell ref="I41:P41"/>
    <mergeCell ref="A40:E40"/>
    <mergeCell ref="A13:C13"/>
    <mergeCell ref="A14:C14"/>
    <mergeCell ref="D14:P14"/>
    <mergeCell ref="A15:C15"/>
    <mergeCell ref="D15:E15"/>
    <mergeCell ref="A17:C17"/>
    <mergeCell ref="J19:O19"/>
    <mergeCell ref="O31:P31"/>
    <mergeCell ref="J33:K33"/>
    <mergeCell ref="M33:N33"/>
    <mergeCell ref="O33:P33"/>
    <mergeCell ref="A34:C34"/>
    <mergeCell ref="J34:K34"/>
    <mergeCell ref="M34:N34"/>
    <mergeCell ref="O34:P34"/>
    <mergeCell ref="D25:P25"/>
    <mergeCell ref="D1:P1"/>
    <mergeCell ref="A7:C7"/>
    <mergeCell ref="A8:C10"/>
    <mergeCell ref="A6:C6"/>
    <mergeCell ref="K3:L3"/>
    <mergeCell ref="A5:C5"/>
    <mergeCell ref="D7:L7"/>
    <mergeCell ref="D26:P26"/>
    <mergeCell ref="A27:C27"/>
    <mergeCell ref="D27:P27"/>
    <mergeCell ref="A16:C16"/>
    <mergeCell ref="D5:P5"/>
    <mergeCell ref="D6:J6"/>
    <mergeCell ref="O7:P7"/>
    <mergeCell ref="J10:K10"/>
    <mergeCell ref="D17:E17"/>
    <mergeCell ref="A18:C18"/>
    <mergeCell ref="A26:C26"/>
    <mergeCell ref="A22:C22"/>
    <mergeCell ref="J18:O18"/>
    <mergeCell ref="D19:H19"/>
    <mergeCell ref="M10:N10"/>
    <mergeCell ref="D10:E10"/>
    <mergeCell ref="G10:H10"/>
    <mergeCell ref="G37:M37"/>
    <mergeCell ref="N37:P37"/>
    <mergeCell ref="M8:N8"/>
    <mergeCell ref="J9:P9"/>
    <mergeCell ref="K6:L6"/>
    <mergeCell ref="M6:P6"/>
    <mergeCell ref="M7:N7"/>
    <mergeCell ref="J16:K16"/>
    <mergeCell ref="D18:F18"/>
    <mergeCell ref="A11:P11"/>
    <mergeCell ref="D16:E16"/>
    <mergeCell ref="L15:P15"/>
    <mergeCell ref="J20:K20"/>
    <mergeCell ref="D21:P21"/>
    <mergeCell ref="A19:C19"/>
    <mergeCell ref="A20:C20"/>
    <mergeCell ref="D22:G22"/>
    <mergeCell ref="B31:C31"/>
    <mergeCell ref="O10:P10"/>
    <mergeCell ref="O29:P29"/>
    <mergeCell ref="M29:N29"/>
    <mergeCell ref="G8:H8"/>
    <mergeCell ref="J8:K8"/>
    <mergeCell ref="D20:G20"/>
    <mergeCell ref="F40:H40"/>
    <mergeCell ref="J40:L40"/>
    <mergeCell ref="M40:P40"/>
    <mergeCell ref="H38:P38"/>
    <mergeCell ref="O32:P32"/>
    <mergeCell ref="D24:G24"/>
    <mergeCell ref="K36:L36"/>
    <mergeCell ref="F36:H36"/>
    <mergeCell ref="M36:N36"/>
    <mergeCell ref="A35:K35"/>
    <mergeCell ref="M35:N35"/>
    <mergeCell ref="O35:P35"/>
    <mergeCell ref="O36:P36"/>
    <mergeCell ref="I36:J36"/>
    <mergeCell ref="A32:C32"/>
    <mergeCell ref="B30:C30"/>
    <mergeCell ref="O30:P30"/>
    <mergeCell ref="J32:K32"/>
    <mergeCell ref="A33:C33"/>
    <mergeCell ref="M32:N32"/>
    <mergeCell ref="M30:N30"/>
    <mergeCell ref="B29:C29"/>
    <mergeCell ref="A24:C24"/>
    <mergeCell ref="M31:N31"/>
  </mergeCells>
  <phoneticPr fontId="1"/>
  <conditionalFormatting sqref="O8 I8:I9 L8 F8:F10">
    <cfRule type="expression" dxfId="30" priority="24" stopIfTrue="1">
      <formula>IF(D8=$M$6,1,2)=2</formula>
    </cfRule>
    <cfRule type="expression" dxfId="29" priority="25" stopIfTrue="1">
      <formula>F8&gt;0</formula>
    </cfRule>
  </conditionalFormatting>
  <conditionalFormatting sqref="O7">
    <cfRule type="cellIs" dxfId="28" priority="31" stopIfTrue="1" operator="lessThanOrEqual">
      <formula>0</formula>
    </cfRule>
  </conditionalFormatting>
  <conditionalFormatting sqref="D6:J6">
    <cfRule type="expression" dxfId="27" priority="32" stopIfTrue="1">
      <formula>$D$6=""</formula>
    </cfRule>
  </conditionalFormatting>
  <conditionalFormatting sqref="D7:L7">
    <cfRule type="expression" dxfId="26" priority="33" stopIfTrue="1">
      <formula>$D$7=""</formula>
    </cfRule>
  </conditionalFormatting>
  <conditionalFormatting sqref="M6">
    <cfRule type="expression" dxfId="25" priority="36" stopIfTrue="1">
      <formula>$M$6=""</formula>
    </cfRule>
  </conditionalFormatting>
  <conditionalFormatting sqref="O3">
    <cfRule type="expression" dxfId="24" priority="37" stopIfTrue="1">
      <formula>$O$3=""</formula>
    </cfRule>
  </conditionalFormatting>
  <conditionalFormatting sqref="D5">
    <cfRule type="expression" dxfId="23" priority="40" stopIfTrue="1">
      <formula>$D$5=""</formula>
    </cfRule>
  </conditionalFormatting>
  <conditionalFormatting sqref="M3">
    <cfRule type="expression" dxfId="22" priority="41" stopIfTrue="1">
      <formula>$M$3=""</formula>
    </cfRule>
  </conditionalFormatting>
  <conditionalFormatting sqref="L10 O10 I10">
    <cfRule type="expression" dxfId="21" priority="57" stopIfTrue="1">
      <formula>I10&gt;0</formula>
    </cfRule>
  </conditionalFormatting>
  <conditionalFormatting sqref="I10">
    <cfRule type="expression" dxfId="20" priority="56" stopIfTrue="1">
      <formula>IF($M$6=G10,1,IF($M$6=$D$10,1,2))=2</formula>
    </cfRule>
  </conditionalFormatting>
  <conditionalFormatting sqref="L10">
    <cfRule type="expression" dxfId="19" priority="20" stopIfTrue="1">
      <formula>IF($M$6=J10,1,IF($M$6=$D$10,1,IF($M$6=$G$10,1,2)))=2</formula>
    </cfRule>
  </conditionalFormatting>
  <conditionalFormatting sqref="O10">
    <cfRule type="expression" dxfId="18" priority="19" stopIfTrue="1">
      <formula>IF($M$6=M10,1,IF($M$6=$D$10,1,IF($M$6=$G$10,1,IF($M$6=$J$10,1,2))))=2</formula>
    </cfRule>
  </conditionalFormatting>
  <conditionalFormatting sqref="G15:G17">
    <cfRule type="cellIs" dxfId="17" priority="18" stopIfTrue="1" operator="greaterThanOrEqual">
      <formula>1</formula>
    </cfRule>
  </conditionalFormatting>
  <conditionalFormatting sqref="J16 J18 J19">
    <cfRule type="expression" dxfId="16" priority="17" stopIfTrue="1">
      <formula>J16&lt;&gt;""</formula>
    </cfRule>
  </conditionalFormatting>
  <conditionalFormatting sqref="D21:P21">
    <cfRule type="expression" dxfId="15" priority="16" stopIfTrue="1">
      <formula>$A$20&lt;&gt;"○"</formula>
    </cfRule>
  </conditionalFormatting>
  <conditionalFormatting sqref="A15:A20 A26">
    <cfRule type="expression" dxfId="14" priority="15" stopIfTrue="1">
      <formula>A15="○"</formula>
    </cfRule>
  </conditionalFormatting>
  <conditionalFormatting sqref="I32">
    <cfRule type="expression" dxfId="13" priority="14">
      <formula>$I$29=""</formula>
    </cfRule>
  </conditionalFormatting>
  <conditionalFormatting sqref="I33:I34">
    <cfRule type="expression" dxfId="12" priority="13">
      <formula>$I$29=""</formula>
    </cfRule>
  </conditionalFormatting>
  <conditionalFormatting sqref="D23:P23">
    <cfRule type="expression" dxfId="11" priority="12" stopIfTrue="1">
      <formula>A22&lt;&gt;"○"</formula>
    </cfRule>
  </conditionalFormatting>
  <conditionalFormatting sqref="A22">
    <cfRule type="expression" dxfId="10" priority="11" stopIfTrue="1">
      <formula>A22="○"</formula>
    </cfRule>
  </conditionalFormatting>
  <conditionalFormatting sqref="C37 E37">
    <cfRule type="expression" dxfId="9" priority="9" stopIfTrue="1">
      <formula>C37&lt;&gt;""</formula>
    </cfRule>
  </conditionalFormatting>
  <conditionalFormatting sqref="E37">
    <cfRule type="expression" dxfId="8" priority="10" stopIfTrue="1">
      <formula>$E$32=""</formula>
    </cfRule>
  </conditionalFormatting>
  <conditionalFormatting sqref="D25:P25">
    <cfRule type="expression" dxfId="7" priority="8" stopIfTrue="1">
      <formula>A24&lt;&gt;"○"</formula>
    </cfRule>
  </conditionalFormatting>
  <conditionalFormatting sqref="A24">
    <cfRule type="expression" dxfId="6" priority="7" stopIfTrue="1">
      <formula>A24="○"</formula>
    </cfRule>
  </conditionalFormatting>
  <conditionalFormatting sqref="I22:K22 I20 O22">
    <cfRule type="expression" dxfId="5" priority="6" stopIfTrue="1">
      <formula>I20&lt;&gt;""</formula>
    </cfRule>
  </conditionalFormatting>
  <conditionalFormatting sqref="I24:K24">
    <cfRule type="expression" dxfId="4" priority="5" stopIfTrue="1">
      <formula>I24&lt;&gt;""</formula>
    </cfRule>
  </conditionalFormatting>
  <conditionalFormatting sqref="O24">
    <cfRule type="expression" dxfId="3" priority="4" stopIfTrue="1">
      <formula>O24&lt;&gt;""</formula>
    </cfRule>
  </conditionalFormatting>
  <conditionalFormatting sqref="G13:H13">
    <cfRule type="expression" dxfId="2" priority="3" stopIfTrue="1">
      <formula>G13=""</formula>
    </cfRule>
  </conditionalFormatting>
  <conditionalFormatting sqref="J13">
    <cfRule type="expression" dxfId="1" priority="2" stopIfTrue="1">
      <formula>J13=""</formula>
    </cfRule>
  </conditionalFormatting>
  <conditionalFormatting sqref="B37:P38">
    <cfRule type="expression" dxfId="0" priority="1" stopIfTrue="1">
      <formula>$M$35=0</formula>
    </cfRule>
  </conditionalFormatting>
  <dataValidations count="8">
    <dataValidation imeMode="off" allowBlank="1" showInputMessage="1" showErrorMessage="1" sqref="L8 D7:L7 O3 M3 L10 I8:I10 O8:P8 O10 F8:F10"/>
    <dataValidation imeMode="hiragana" allowBlank="1" showInputMessage="1" showErrorMessage="1" sqref="D5:P5 D6:J6 J16:K16 J18:O19 D27:P27 I22:K22 I24:K24"/>
    <dataValidation type="list" allowBlank="1" showInputMessage="1" showErrorMessage="1" sqref="M6">
      <formula1>$U$32:$AD$32</formula1>
    </dataValidation>
    <dataValidation type="list" allowBlank="1" showInputMessage="1" showErrorMessage="1" sqref="A15:A26">
      <formula1>"○,－"</formula1>
    </dataValidation>
    <dataValidation type="whole" imeMode="off" operator="greaterThan" allowBlank="1" showInputMessage="1" showErrorMessage="1" sqref="G15:G17 I20 O22 O24">
      <formula1>0</formula1>
    </dataValidation>
    <dataValidation type="whole" imeMode="off" allowBlank="1" showInputMessage="1" showErrorMessage="1" sqref="C37 G13:H13">
      <formula1>1</formula1>
      <formula2>12</formula2>
    </dataValidation>
    <dataValidation type="whole" imeMode="off" allowBlank="1" showInputMessage="1" showErrorMessage="1" sqref="E37">
      <formula1>1</formula1>
      <formula2>31</formula2>
    </dataValidation>
    <dataValidation type="whole" imeMode="off" allowBlank="1" showInputMessage="1" showErrorMessage="1" sqref="J13">
      <formula1>1</formula1>
      <formula2>31</formula2>
    </dataValidation>
  </dataValidations>
  <printOptions horizontalCentered="1" verticalCentered="1"/>
  <pageMargins left="0.59055118110236227" right="0.39370078740157483" top="0.31496062992125984" bottom="0.39370078740157483" header="0" footer="0"/>
  <pageSetup paperSize="9"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登録について</vt:lpstr>
      <vt:lpstr>申請依頼書</vt:lpstr>
      <vt:lpstr>申請依頼書!Print_Area</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2020-05-31T12:20:18Z</cp:lastPrinted>
  <dcterms:created xsi:type="dcterms:W3CDTF">2006-03-15T07:38:12Z</dcterms:created>
  <dcterms:modified xsi:type="dcterms:W3CDTF">2020-05-31T12:22:10Z</dcterms:modified>
</cp:coreProperties>
</file>